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cottish-my.sharepoint.com/personal/karen_brogan_sas_nhs_scot/Documents/Desktop/"/>
    </mc:Choice>
  </mc:AlternateContent>
  <xr:revisionPtr revIDLastSave="0" documentId="8_{9316D9A0-82D9-4235-A146-8D519160A8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est (SD Level)" sheetId="4" r:id="rId1"/>
    <sheet name="East (SD Level)" sheetId="1" r:id="rId2"/>
    <sheet name="North (SD Level)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8" l="1"/>
  <c r="L3" i="8"/>
  <c r="O3" i="8"/>
  <c r="R3" i="8" s="1"/>
  <c r="P3" i="8"/>
  <c r="Q3" i="8"/>
  <c r="F4" i="8"/>
  <c r="L4" i="8"/>
  <c r="O4" i="8"/>
  <c r="R4" i="8" s="1"/>
  <c r="P4" i="8"/>
  <c r="Q4" i="8"/>
  <c r="F5" i="8"/>
  <c r="L5" i="8"/>
  <c r="O5" i="8"/>
  <c r="P5" i="8"/>
  <c r="Q5" i="8"/>
  <c r="R5" i="8"/>
  <c r="F6" i="8"/>
  <c r="L6" i="8"/>
  <c r="O6" i="8"/>
  <c r="P6" i="8"/>
  <c r="Q6" i="8"/>
  <c r="R6" i="8"/>
  <c r="F7" i="8"/>
  <c r="L7" i="8"/>
  <c r="O7" i="8"/>
  <c r="R7" i="8" s="1"/>
  <c r="P7" i="8"/>
  <c r="Q7" i="8"/>
  <c r="F8" i="8"/>
  <c r="L8" i="8"/>
  <c r="O8" i="8"/>
  <c r="R8" i="8" s="1"/>
  <c r="P8" i="8"/>
  <c r="Q8" i="8"/>
  <c r="F9" i="8"/>
  <c r="L9" i="8"/>
  <c r="O9" i="8"/>
  <c r="P9" i="8"/>
  <c r="Q9" i="8"/>
  <c r="R9" i="8"/>
  <c r="F10" i="8"/>
  <c r="L10" i="8"/>
  <c r="O10" i="8"/>
  <c r="P10" i="8"/>
  <c r="R10" i="8" s="1"/>
  <c r="Q10" i="8"/>
  <c r="F11" i="8"/>
  <c r="L11" i="8"/>
  <c r="O11" i="8"/>
  <c r="R11" i="8" s="1"/>
  <c r="P11" i="8"/>
  <c r="Q11" i="8"/>
  <c r="F12" i="8"/>
  <c r="L12" i="8"/>
  <c r="O12" i="8"/>
  <c r="R12" i="8" s="1"/>
  <c r="P12" i="8"/>
  <c r="Q12" i="8"/>
  <c r="F13" i="8"/>
  <c r="L13" i="8"/>
  <c r="O13" i="8"/>
  <c r="P13" i="8"/>
  <c r="Q13" i="8"/>
  <c r="R13" i="8"/>
  <c r="F14" i="8"/>
  <c r="L14" i="8"/>
  <c r="O14" i="8"/>
  <c r="P14" i="8"/>
  <c r="Q14" i="8"/>
  <c r="R14" i="8"/>
  <c r="F15" i="8"/>
  <c r="L15" i="8"/>
  <c r="O15" i="8"/>
  <c r="R15" i="8" s="1"/>
  <c r="P15" i="8"/>
  <c r="Q15" i="8"/>
  <c r="F16" i="8"/>
  <c r="L16" i="8"/>
  <c r="O16" i="8"/>
  <c r="R16" i="8" s="1"/>
  <c r="P16" i="8"/>
  <c r="Q16" i="8"/>
  <c r="F17" i="8"/>
  <c r="L17" i="8"/>
  <c r="O17" i="8"/>
  <c r="P17" i="8"/>
  <c r="Q17" i="8"/>
  <c r="R17" i="8"/>
  <c r="F18" i="8"/>
  <c r="L18" i="8"/>
  <c r="O18" i="8"/>
  <c r="P18" i="8"/>
  <c r="Q18" i="8"/>
  <c r="R18" i="8"/>
  <c r="F19" i="8"/>
  <c r="L19" i="8"/>
  <c r="O19" i="8"/>
  <c r="R19" i="8" s="1"/>
  <c r="P19" i="8"/>
  <c r="Q19" i="8"/>
  <c r="F20" i="8"/>
  <c r="O20" i="8"/>
  <c r="P20" i="8"/>
  <c r="Q20" i="8"/>
  <c r="R20" i="8"/>
  <c r="F21" i="8"/>
  <c r="L21" i="8"/>
  <c r="O21" i="8"/>
  <c r="P21" i="8"/>
  <c r="Q21" i="8"/>
  <c r="R21" i="8" s="1"/>
  <c r="O29" i="4" l="1"/>
  <c r="E51" i="1" l="1"/>
  <c r="D51" i="1"/>
  <c r="C51" i="1"/>
  <c r="K51" i="1"/>
  <c r="J51" i="1"/>
  <c r="I51" i="1"/>
  <c r="O50" i="1"/>
  <c r="P50" i="1"/>
  <c r="Q50" i="1"/>
  <c r="R50" i="1" l="1"/>
  <c r="C21" i="1"/>
  <c r="C22" i="8"/>
  <c r="I22" i="8"/>
  <c r="K30" i="1" l="1"/>
  <c r="K51" i="8" l="1"/>
  <c r="J51" i="8"/>
  <c r="I51" i="8"/>
  <c r="D51" i="8"/>
  <c r="E51" i="8"/>
  <c r="C51" i="8"/>
  <c r="K22" i="8"/>
  <c r="J22" i="8"/>
  <c r="D22" i="8"/>
  <c r="E22" i="8"/>
  <c r="Q50" i="8" l="1"/>
  <c r="P50" i="8"/>
  <c r="O50" i="8"/>
  <c r="L50" i="8"/>
  <c r="F50" i="8"/>
  <c r="Q49" i="8"/>
  <c r="P49" i="8"/>
  <c r="O49" i="8"/>
  <c r="L49" i="8"/>
  <c r="F49" i="8"/>
  <c r="Q48" i="8"/>
  <c r="P48" i="8"/>
  <c r="O48" i="8"/>
  <c r="L48" i="8"/>
  <c r="F48" i="8"/>
  <c r="Q47" i="8"/>
  <c r="P47" i="8"/>
  <c r="O47" i="8"/>
  <c r="L47" i="8"/>
  <c r="F47" i="8"/>
  <c r="Q46" i="8"/>
  <c r="P46" i="8"/>
  <c r="O46" i="8"/>
  <c r="L46" i="8"/>
  <c r="F46" i="8"/>
  <c r="Q45" i="8"/>
  <c r="P45" i="8"/>
  <c r="O45" i="8"/>
  <c r="L45" i="8"/>
  <c r="F45" i="8"/>
  <c r="Q44" i="8"/>
  <c r="P44" i="8"/>
  <c r="O44" i="8"/>
  <c r="L44" i="8"/>
  <c r="F44" i="8"/>
  <c r="Q43" i="8"/>
  <c r="P43" i="8"/>
  <c r="O43" i="8"/>
  <c r="L43" i="8"/>
  <c r="F43" i="8"/>
  <c r="Q42" i="8"/>
  <c r="P42" i="8"/>
  <c r="O42" i="8"/>
  <c r="L42" i="8"/>
  <c r="F42" i="8"/>
  <c r="Q41" i="8"/>
  <c r="P41" i="8"/>
  <c r="O41" i="8"/>
  <c r="L41" i="8"/>
  <c r="F41" i="8"/>
  <c r="Q40" i="8"/>
  <c r="P40" i="8"/>
  <c r="O40" i="8"/>
  <c r="L40" i="8"/>
  <c r="F40" i="8"/>
  <c r="Q39" i="8"/>
  <c r="P39" i="8"/>
  <c r="O39" i="8"/>
  <c r="L39" i="8"/>
  <c r="F39" i="8"/>
  <c r="Q38" i="8"/>
  <c r="P38" i="8"/>
  <c r="O38" i="8"/>
  <c r="L38" i="8"/>
  <c r="F38" i="8"/>
  <c r="Q37" i="8"/>
  <c r="P37" i="8"/>
  <c r="O37" i="8"/>
  <c r="L37" i="8"/>
  <c r="F37" i="8"/>
  <c r="Q36" i="8"/>
  <c r="P36" i="8"/>
  <c r="O36" i="8"/>
  <c r="L36" i="8"/>
  <c r="F36" i="8"/>
  <c r="Q35" i="8"/>
  <c r="P35" i="8"/>
  <c r="O35" i="8"/>
  <c r="L35" i="8"/>
  <c r="F35" i="8"/>
  <c r="Q34" i="8"/>
  <c r="P34" i="8"/>
  <c r="O34" i="8"/>
  <c r="L34" i="8"/>
  <c r="F34" i="8"/>
  <c r="Q33" i="8"/>
  <c r="P33" i="8"/>
  <c r="O33" i="8"/>
  <c r="L33" i="8"/>
  <c r="F33" i="8"/>
  <c r="Q32" i="8"/>
  <c r="P32" i="8"/>
  <c r="O32" i="8"/>
  <c r="L32" i="8"/>
  <c r="F32" i="8"/>
  <c r="Q31" i="8"/>
  <c r="P31" i="8"/>
  <c r="O31" i="8"/>
  <c r="L31" i="8"/>
  <c r="F31" i="8"/>
  <c r="Q30" i="8"/>
  <c r="P30" i="8"/>
  <c r="O30" i="8"/>
  <c r="L30" i="8"/>
  <c r="F30" i="8"/>
  <c r="Q29" i="8"/>
  <c r="P29" i="8"/>
  <c r="O29" i="8"/>
  <c r="L29" i="8"/>
  <c r="F29" i="8"/>
  <c r="Q28" i="8"/>
  <c r="P28" i="8"/>
  <c r="O28" i="8"/>
  <c r="L28" i="8"/>
  <c r="F28" i="8"/>
  <c r="Q27" i="8"/>
  <c r="P27" i="8"/>
  <c r="O27" i="8"/>
  <c r="L27" i="8"/>
  <c r="F27" i="8"/>
  <c r="Q26" i="8"/>
  <c r="P26" i="8"/>
  <c r="O26" i="8"/>
  <c r="L26" i="8"/>
  <c r="F26" i="8"/>
  <c r="Q25" i="8"/>
  <c r="P25" i="8"/>
  <c r="O25" i="8"/>
  <c r="L25" i="8"/>
  <c r="F25" i="8"/>
  <c r="Q24" i="8"/>
  <c r="P24" i="8"/>
  <c r="O24" i="8"/>
  <c r="L24" i="8"/>
  <c r="F24" i="8"/>
  <c r="P22" i="8" l="1"/>
  <c r="Q22" i="8"/>
  <c r="F51" i="8"/>
  <c r="O51" i="8"/>
  <c r="P51" i="8"/>
  <c r="R49" i="8"/>
  <c r="F22" i="8"/>
  <c r="Q51" i="8"/>
  <c r="L22" i="8"/>
  <c r="R36" i="8"/>
  <c r="O22" i="8"/>
  <c r="L51" i="8"/>
  <c r="R26" i="8"/>
  <c r="R40" i="8"/>
  <c r="R35" i="8"/>
  <c r="R48" i="8"/>
  <c r="R30" i="8"/>
  <c r="R25" i="8"/>
  <c r="R33" i="8"/>
  <c r="R45" i="8"/>
  <c r="R44" i="8"/>
  <c r="R38" i="8"/>
  <c r="R46" i="8"/>
  <c r="R42" i="8"/>
  <c r="R24" i="8"/>
  <c r="R27" i="8"/>
  <c r="R28" i="8"/>
  <c r="R29" i="8"/>
  <c r="R31" i="8"/>
  <c r="R32" i="8"/>
  <c r="R34" i="8"/>
  <c r="R37" i="8"/>
  <c r="R39" i="8"/>
  <c r="R41" i="8"/>
  <c r="R43" i="8"/>
  <c r="R47" i="8"/>
  <c r="R50" i="8"/>
  <c r="O15" i="4"/>
  <c r="P15" i="4"/>
  <c r="Q15" i="4"/>
  <c r="O16" i="4"/>
  <c r="P16" i="4"/>
  <c r="Q16" i="4"/>
  <c r="O17" i="4"/>
  <c r="P17" i="4"/>
  <c r="Q17" i="4"/>
  <c r="L15" i="4"/>
  <c r="L16" i="4"/>
  <c r="L17" i="4"/>
  <c r="F15" i="4"/>
  <c r="F16" i="4"/>
  <c r="F17" i="4"/>
  <c r="K18" i="4"/>
  <c r="J18" i="4"/>
  <c r="I18" i="4"/>
  <c r="D18" i="4"/>
  <c r="E18" i="4"/>
  <c r="C18" i="4"/>
  <c r="P31" i="4"/>
  <c r="Q31" i="4"/>
  <c r="P32" i="4"/>
  <c r="Q32" i="4"/>
  <c r="I33" i="4"/>
  <c r="L32" i="4"/>
  <c r="O32" i="4"/>
  <c r="L31" i="4"/>
  <c r="O31" i="4"/>
  <c r="C33" i="4"/>
  <c r="F32" i="4"/>
  <c r="F31" i="4"/>
  <c r="K33" i="4"/>
  <c r="J33" i="4"/>
  <c r="D33" i="4"/>
  <c r="E33" i="4"/>
  <c r="K45" i="4"/>
  <c r="J45" i="4"/>
  <c r="I45" i="4"/>
  <c r="D45" i="4"/>
  <c r="E45" i="4"/>
  <c r="C45" i="4"/>
  <c r="K58" i="4"/>
  <c r="J58" i="4"/>
  <c r="I58" i="4"/>
  <c r="D58" i="4"/>
  <c r="E58" i="4"/>
  <c r="C58" i="4"/>
  <c r="K70" i="4"/>
  <c r="J70" i="4"/>
  <c r="I70" i="4"/>
  <c r="D70" i="4"/>
  <c r="E70" i="4"/>
  <c r="C70" i="4"/>
  <c r="Q29" i="4"/>
  <c r="P29" i="4"/>
  <c r="L29" i="4"/>
  <c r="F29" i="4"/>
  <c r="Q44" i="4"/>
  <c r="P44" i="4"/>
  <c r="O44" i="4"/>
  <c r="L44" i="4"/>
  <c r="F44" i="4"/>
  <c r="Q13" i="4"/>
  <c r="P13" i="4"/>
  <c r="O13" i="4"/>
  <c r="L13" i="4"/>
  <c r="F13" i="4"/>
  <c r="Q28" i="4"/>
  <c r="P28" i="4"/>
  <c r="O28" i="4"/>
  <c r="L28" i="4"/>
  <c r="F28" i="4"/>
  <c r="Q57" i="4"/>
  <c r="P57" i="4"/>
  <c r="O57" i="4"/>
  <c r="L57" i="4"/>
  <c r="F57" i="4"/>
  <c r="Q56" i="4"/>
  <c r="P56" i="4"/>
  <c r="O56" i="4"/>
  <c r="L56" i="4"/>
  <c r="F56" i="4"/>
  <c r="Q55" i="4"/>
  <c r="P55" i="4"/>
  <c r="O55" i="4"/>
  <c r="L55" i="4"/>
  <c r="F55" i="4"/>
  <c r="Q14" i="4"/>
  <c r="P14" i="4"/>
  <c r="O14" i="4"/>
  <c r="L14" i="4"/>
  <c r="F14" i="4"/>
  <c r="Q43" i="4"/>
  <c r="P43" i="4"/>
  <c r="O43" i="4"/>
  <c r="L43" i="4"/>
  <c r="F43" i="4"/>
  <c r="Q12" i="4"/>
  <c r="P12" i="4"/>
  <c r="O12" i="4"/>
  <c r="L12" i="4"/>
  <c r="F12" i="4"/>
  <c r="Q42" i="4"/>
  <c r="P42" i="4"/>
  <c r="O42" i="4"/>
  <c r="L42" i="4"/>
  <c r="F42" i="4"/>
  <c r="Q54" i="4"/>
  <c r="P54" i="4"/>
  <c r="O54" i="4"/>
  <c r="L54" i="4"/>
  <c r="F54" i="4"/>
  <c r="Q53" i="4"/>
  <c r="P53" i="4"/>
  <c r="O53" i="4"/>
  <c r="L53" i="4"/>
  <c r="F53" i="4"/>
  <c r="Q69" i="4"/>
  <c r="P69" i="4"/>
  <c r="O69" i="4"/>
  <c r="L69" i="4"/>
  <c r="F69" i="4"/>
  <c r="Q11" i="4"/>
  <c r="P11" i="4"/>
  <c r="O11" i="4"/>
  <c r="L11" i="4"/>
  <c r="F11" i="4"/>
  <c r="Q10" i="4"/>
  <c r="P10" i="4"/>
  <c r="O10" i="4"/>
  <c r="L10" i="4"/>
  <c r="F10" i="4"/>
  <c r="Q41" i="4"/>
  <c r="P41" i="4"/>
  <c r="O41" i="4"/>
  <c r="L41" i="4"/>
  <c r="F41" i="4"/>
  <c r="Q68" i="4"/>
  <c r="P68" i="4"/>
  <c r="O68" i="4"/>
  <c r="L68" i="4"/>
  <c r="F68" i="4"/>
  <c r="Q27" i="4"/>
  <c r="P27" i="4"/>
  <c r="O27" i="4"/>
  <c r="L27" i="4"/>
  <c r="F27" i="4"/>
  <c r="Q52" i="4"/>
  <c r="P52" i="4"/>
  <c r="O52" i="4"/>
  <c r="L52" i="4"/>
  <c r="F52" i="4"/>
  <c r="Q40" i="4"/>
  <c r="P40" i="4"/>
  <c r="O40" i="4"/>
  <c r="L40" i="4"/>
  <c r="F40" i="4"/>
  <c r="Q9" i="4"/>
  <c r="P9" i="4"/>
  <c r="O9" i="4"/>
  <c r="L9" i="4"/>
  <c r="F9" i="4"/>
  <c r="Q51" i="4"/>
  <c r="P51" i="4"/>
  <c r="O51" i="4"/>
  <c r="L51" i="4"/>
  <c r="F51" i="4"/>
  <c r="Q67" i="4"/>
  <c r="P67" i="4"/>
  <c r="O67" i="4"/>
  <c r="L67" i="4"/>
  <c r="F67" i="4"/>
  <c r="Q30" i="4"/>
  <c r="P30" i="4"/>
  <c r="O30" i="4"/>
  <c r="L30" i="4"/>
  <c r="F30" i="4"/>
  <c r="Q39" i="4"/>
  <c r="P39" i="4"/>
  <c r="O39" i="4"/>
  <c r="L39" i="4"/>
  <c r="F39" i="4"/>
  <c r="Q50" i="4"/>
  <c r="P50" i="4"/>
  <c r="O50" i="4"/>
  <c r="L50" i="4"/>
  <c r="F50" i="4"/>
  <c r="Q38" i="4"/>
  <c r="P38" i="4"/>
  <c r="O38" i="4"/>
  <c r="L38" i="4"/>
  <c r="F38" i="4"/>
  <c r="Q26" i="4"/>
  <c r="P26" i="4"/>
  <c r="O26" i="4"/>
  <c r="L26" i="4"/>
  <c r="F26" i="4"/>
  <c r="Q25" i="4"/>
  <c r="P25" i="4"/>
  <c r="O25" i="4"/>
  <c r="L25" i="4"/>
  <c r="F25" i="4"/>
  <c r="Q24" i="4"/>
  <c r="P24" i="4"/>
  <c r="O24" i="4"/>
  <c r="L24" i="4"/>
  <c r="F24" i="4"/>
  <c r="Q8" i="4"/>
  <c r="P8" i="4"/>
  <c r="O8" i="4"/>
  <c r="L8" i="4"/>
  <c r="F8" i="4"/>
  <c r="Q7" i="4"/>
  <c r="P7" i="4"/>
  <c r="O7" i="4"/>
  <c r="L7" i="4"/>
  <c r="F7" i="4"/>
  <c r="Q66" i="4"/>
  <c r="P66" i="4"/>
  <c r="O66" i="4"/>
  <c r="L66" i="4"/>
  <c r="F66" i="4"/>
  <c r="Q6" i="4"/>
  <c r="P6" i="4"/>
  <c r="O6" i="4"/>
  <c r="L6" i="4"/>
  <c r="F6" i="4"/>
  <c r="Q23" i="4"/>
  <c r="P23" i="4"/>
  <c r="O23" i="4"/>
  <c r="L23" i="4"/>
  <c r="F23" i="4"/>
  <c r="Q65" i="4"/>
  <c r="P65" i="4"/>
  <c r="O65" i="4"/>
  <c r="L65" i="4"/>
  <c r="F65" i="4"/>
  <c r="Q49" i="4"/>
  <c r="P49" i="4"/>
  <c r="O49" i="4"/>
  <c r="L49" i="4"/>
  <c r="F49" i="4"/>
  <c r="Q5" i="4"/>
  <c r="P5" i="4"/>
  <c r="O5" i="4"/>
  <c r="L5" i="4"/>
  <c r="F5" i="4"/>
  <c r="Q37" i="4"/>
  <c r="P37" i="4"/>
  <c r="O37" i="4"/>
  <c r="L37" i="4"/>
  <c r="F37" i="4"/>
  <c r="Q64" i="4"/>
  <c r="P64" i="4"/>
  <c r="O64" i="4"/>
  <c r="L64" i="4"/>
  <c r="F64" i="4"/>
  <c r="Q22" i="4"/>
  <c r="P22" i="4"/>
  <c r="O22" i="4"/>
  <c r="L22" i="4"/>
  <c r="F22" i="4"/>
  <c r="Q21" i="4"/>
  <c r="P21" i="4"/>
  <c r="O21" i="4"/>
  <c r="L21" i="4"/>
  <c r="F21" i="4"/>
  <c r="Q63" i="4"/>
  <c r="P63" i="4"/>
  <c r="O63" i="4"/>
  <c r="L63" i="4"/>
  <c r="F63" i="4"/>
  <c r="Q62" i="4"/>
  <c r="P62" i="4"/>
  <c r="O62" i="4"/>
  <c r="L62" i="4"/>
  <c r="F62" i="4"/>
  <c r="Q61" i="4"/>
  <c r="P61" i="4"/>
  <c r="O61" i="4"/>
  <c r="L61" i="4"/>
  <c r="F61" i="4"/>
  <c r="Q48" i="4"/>
  <c r="P48" i="4"/>
  <c r="O48" i="4"/>
  <c r="L48" i="4"/>
  <c r="F48" i="4"/>
  <c r="Q36" i="4"/>
  <c r="P36" i="4"/>
  <c r="O36" i="4"/>
  <c r="L36" i="4"/>
  <c r="F36" i="4"/>
  <c r="Q4" i="4"/>
  <c r="P4" i="4"/>
  <c r="O4" i="4"/>
  <c r="L4" i="4"/>
  <c r="F4" i="4"/>
  <c r="Q47" i="4"/>
  <c r="P47" i="4"/>
  <c r="O47" i="4"/>
  <c r="L47" i="4"/>
  <c r="F47" i="4"/>
  <c r="Q60" i="4"/>
  <c r="P60" i="4"/>
  <c r="O60" i="4"/>
  <c r="L60" i="4"/>
  <c r="F60" i="4"/>
  <c r="Q20" i="4"/>
  <c r="P20" i="4"/>
  <c r="O20" i="4"/>
  <c r="L20" i="4"/>
  <c r="F20" i="4"/>
  <c r="Q3" i="4"/>
  <c r="P3" i="4"/>
  <c r="O3" i="4"/>
  <c r="L3" i="4"/>
  <c r="F3" i="4"/>
  <c r="Q35" i="4"/>
  <c r="P35" i="4"/>
  <c r="O35" i="4"/>
  <c r="L35" i="4"/>
  <c r="F35" i="4"/>
  <c r="I11" i="1"/>
  <c r="C38" i="1"/>
  <c r="K38" i="1"/>
  <c r="J38" i="1"/>
  <c r="I38" i="1"/>
  <c r="D38" i="1"/>
  <c r="E38" i="1"/>
  <c r="J30" i="1"/>
  <c r="I30" i="1"/>
  <c r="D30" i="1"/>
  <c r="E30" i="1"/>
  <c r="C30" i="1"/>
  <c r="K21" i="1"/>
  <c r="J21" i="1"/>
  <c r="I21" i="1"/>
  <c r="E21" i="1"/>
  <c r="D21" i="1"/>
  <c r="K11" i="1"/>
  <c r="J11" i="1"/>
  <c r="D11" i="1"/>
  <c r="E11" i="1"/>
  <c r="C11" i="1"/>
  <c r="L10" i="1"/>
  <c r="L20" i="1"/>
  <c r="L19" i="1"/>
  <c r="L9" i="1"/>
  <c r="L37" i="1"/>
  <c r="L29" i="1"/>
  <c r="L18" i="1"/>
  <c r="L36" i="1"/>
  <c r="L17" i="1"/>
  <c r="L49" i="1"/>
  <c r="L48" i="1"/>
  <c r="L8" i="1"/>
  <c r="L47" i="1"/>
  <c r="L46" i="1"/>
  <c r="L7" i="1"/>
  <c r="L16" i="1"/>
  <c r="L6" i="1"/>
  <c r="L28" i="1"/>
  <c r="L27" i="1"/>
  <c r="L35" i="1"/>
  <c r="L5" i="1"/>
  <c r="L4" i="1"/>
  <c r="L15" i="1"/>
  <c r="L26" i="1"/>
  <c r="L45" i="1"/>
  <c r="L34" i="1"/>
  <c r="L14" i="1"/>
  <c r="L25" i="1"/>
  <c r="L44" i="1"/>
  <c r="L13" i="1"/>
  <c r="L24" i="1"/>
  <c r="L43" i="1"/>
  <c r="L23" i="1"/>
  <c r="L3" i="1"/>
  <c r="L33" i="1"/>
  <c r="L42" i="1"/>
  <c r="L41" i="1"/>
  <c r="L32" i="1"/>
  <c r="L40" i="1"/>
  <c r="L51" i="1" s="1"/>
  <c r="F43" i="1"/>
  <c r="F24" i="1"/>
  <c r="F13" i="1"/>
  <c r="F44" i="1"/>
  <c r="F25" i="1"/>
  <c r="F14" i="1"/>
  <c r="F34" i="1"/>
  <c r="F45" i="1"/>
  <c r="F26" i="1"/>
  <c r="F15" i="1"/>
  <c r="F4" i="1"/>
  <c r="F5" i="1"/>
  <c r="F35" i="1"/>
  <c r="F27" i="1"/>
  <c r="F28" i="1"/>
  <c r="F6" i="1"/>
  <c r="F16" i="1"/>
  <c r="F7" i="1"/>
  <c r="F46" i="1"/>
  <c r="F47" i="1"/>
  <c r="F8" i="1"/>
  <c r="F48" i="1"/>
  <c r="F49" i="1"/>
  <c r="F17" i="1"/>
  <c r="F36" i="1"/>
  <c r="F18" i="1"/>
  <c r="F29" i="1"/>
  <c r="F37" i="1"/>
  <c r="F9" i="1"/>
  <c r="F19" i="1"/>
  <c r="F20" i="1"/>
  <c r="F10" i="1"/>
  <c r="F23" i="1"/>
  <c r="F3" i="1"/>
  <c r="F33" i="1"/>
  <c r="F42" i="1"/>
  <c r="F41" i="1"/>
  <c r="F32" i="1"/>
  <c r="F40" i="1"/>
  <c r="F51" i="1" l="1"/>
  <c r="P70" i="4"/>
  <c r="L38" i="1"/>
  <c r="L11" i="1"/>
  <c r="F30" i="1"/>
  <c r="F21" i="1"/>
  <c r="F38" i="1"/>
  <c r="R22" i="8"/>
  <c r="R51" i="8"/>
  <c r="F11" i="1"/>
  <c r="L30" i="1"/>
  <c r="R15" i="4"/>
  <c r="Q70" i="4"/>
  <c r="R16" i="4"/>
  <c r="L45" i="4"/>
  <c r="L21" i="1"/>
  <c r="Q18" i="4"/>
  <c r="L18" i="4"/>
  <c r="R17" i="4"/>
  <c r="O18" i="4"/>
  <c r="P18" i="4"/>
  <c r="F18" i="4"/>
  <c r="L33" i="4"/>
  <c r="L58" i="4"/>
  <c r="O33" i="4"/>
  <c r="Q45" i="4"/>
  <c r="R31" i="4"/>
  <c r="F33" i="4"/>
  <c r="F45" i="4"/>
  <c r="O70" i="4"/>
  <c r="F58" i="4"/>
  <c r="R32" i="4"/>
  <c r="L70" i="4"/>
  <c r="P33" i="4"/>
  <c r="F70" i="4"/>
  <c r="O58" i="4"/>
  <c r="P58" i="4"/>
  <c r="Q33" i="4"/>
  <c r="Q58" i="4"/>
  <c r="O45" i="4"/>
  <c r="P45" i="4"/>
  <c r="R13" i="4"/>
  <c r="R61" i="4"/>
  <c r="R53" i="4"/>
  <c r="R8" i="4"/>
  <c r="R25" i="4"/>
  <c r="R23" i="4"/>
  <c r="R36" i="4"/>
  <c r="R40" i="4"/>
  <c r="R27" i="4"/>
  <c r="R52" i="4"/>
  <c r="R65" i="4"/>
  <c r="R6" i="4"/>
  <c r="R55" i="4"/>
  <c r="R20" i="4"/>
  <c r="R62" i="4"/>
  <c r="R37" i="4"/>
  <c r="R26" i="4"/>
  <c r="R67" i="4"/>
  <c r="R30" i="4"/>
  <c r="R35" i="4"/>
  <c r="R48" i="4"/>
  <c r="R22" i="4"/>
  <c r="R24" i="4"/>
  <c r="R39" i="4"/>
  <c r="R11" i="4"/>
  <c r="R57" i="4"/>
  <c r="R3" i="4"/>
  <c r="R21" i="4"/>
  <c r="R49" i="4"/>
  <c r="R50" i="4"/>
  <c r="R9" i="4"/>
  <c r="R47" i="4"/>
  <c r="R63" i="4"/>
  <c r="R7" i="4"/>
  <c r="R38" i="4"/>
  <c r="R41" i="4"/>
  <c r="R42" i="4"/>
  <c r="R29" i="4"/>
  <c r="R64" i="4"/>
  <c r="R43" i="4"/>
  <c r="R5" i="4"/>
  <c r="R66" i="4"/>
  <c r="R51" i="4"/>
  <c r="R68" i="4"/>
  <c r="R4" i="4"/>
  <c r="R60" i="4"/>
  <c r="R10" i="4"/>
  <c r="R69" i="4"/>
  <c r="R54" i="4"/>
  <c r="R12" i="4"/>
  <c r="R14" i="4"/>
  <c r="R56" i="4"/>
  <c r="R28" i="4"/>
  <c r="R44" i="4"/>
  <c r="R18" i="4" l="1"/>
  <c r="R70" i="4"/>
  <c r="R33" i="4"/>
  <c r="R45" i="4"/>
  <c r="R58" i="4"/>
  <c r="O32" i="1" l="1"/>
  <c r="P32" i="1"/>
  <c r="Q32" i="1"/>
  <c r="O41" i="1"/>
  <c r="P41" i="1"/>
  <c r="Q41" i="1"/>
  <c r="O42" i="1"/>
  <c r="P42" i="1"/>
  <c r="Q42" i="1"/>
  <c r="O33" i="1"/>
  <c r="P33" i="1"/>
  <c r="Q33" i="1"/>
  <c r="O3" i="1"/>
  <c r="P3" i="1"/>
  <c r="Q3" i="1"/>
  <c r="O23" i="1"/>
  <c r="P23" i="1"/>
  <c r="Q23" i="1"/>
  <c r="O43" i="1"/>
  <c r="P43" i="1"/>
  <c r="Q43" i="1"/>
  <c r="O24" i="1"/>
  <c r="P24" i="1"/>
  <c r="Q24" i="1"/>
  <c r="O13" i="1"/>
  <c r="P13" i="1"/>
  <c r="Q13" i="1"/>
  <c r="O44" i="1"/>
  <c r="P44" i="1"/>
  <c r="Q44" i="1"/>
  <c r="O25" i="1"/>
  <c r="P25" i="1"/>
  <c r="Q25" i="1"/>
  <c r="O14" i="1"/>
  <c r="P14" i="1"/>
  <c r="Q14" i="1"/>
  <c r="O34" i="1"/>
  <c r="P34" i="1"/>
  <c r="Q34" i="1"/>
  <c r="O45" i="1"/>
  <c r="P45" i="1"/>
  <c r="Q45" i="1"/>
  <c r="O26" i="1"/>
  <c r="P26" i="1"/>
  <c r="Q26" i="1"/>
  <c r="O15" i="1"/>
  <c r="P15" i="1"/>
  <c r="Q15" i="1"/>
  <c r="O4" i="1"/>
  <c r="P4" i="1"/>
  <c r="Q4" i="1"/>
  <c r="O5" i="1"/>
  <c r="P5" i="1"/>
  <c r="Q5" i="1"/>
  <c r="O35" i="1"/>
  <c r="P35" i="1"/>
  <c r="Q35" i="1"/>
  <c r="O27" i="1"/>
  <c r="P27" i="1"/>
  <c r="Q27" i="1"/>
  <c r="O28" i="1"/>
  <c r="P28" i="1"/>
  <c r="Q28" i="1"/>
  <c r="O6" i="1"/>
  <c r="P6" i="1"/>
  <c r="Q6" i="1"/>
  <c r="O16" i="1"/>
  <c r="P16" i="1"/>
  <c r="Q16" i="1"/>
  <c r="O7" i="1"/>
  <c r="P7" i="1"/>
  <c r="Q7" i="1"/>
  <c r="O46" i="1"/>
  <c r="P46" i="1"/>
  <c r="Q46" i="1"/>
  <c r="O47" i="1"/>
  <c r="P47" i="1"/>
  <c r="Q47" i="1"/>
  <c r="O8" i="1"/>
  <c r="P8" i="1"/>
  <c r="Q8" i="1"/>
  <c r="O48" i="1"/>
  <c r="P48" i="1"/>
  <c r="Q48" i="1"/>
  <c r="O49" i="1"/>
  <c r="P49" i="1"/>
  <c r="Q49" i="1"/>
  <c r="O17" i="1"/>
  <c r="P17" i="1"/>
  <c r="Q17" i="1"/>
  <c r="O36" i="1"/>
  <c r="P36" i="1"/>
  <c r="Q36" i="1"/>
  <c r="O18" i="1"/>
  <c r="P18" i="1"/>
  <c r="Q18" i="1"/>
  <c r="O29" i="1"/>
  <c r="P29" i="1"/>
  <c r="Q29" i="1"/>
  <c r="O37" i="1"/>
  <c r="P37" i="1"/>
  <c r="Q37" i="1"/>
  <c r="O9" i="1"/>
  <c r="P9" i="1"/>
  <c r="Q9" i="1"/>
  <c r="O19" i="1"/>
  <c r="P19" i="1"/>
  <c r="Q19" i="1"/>
  <c r="O20" i="1"/>
  <c r="P20" i="1"/>
  <c r="Q20" i="1"/>
  <c r="O10" i="1"/>
  <c r="P10" i="1"/>
  <c r="Q10" i="1"/>
  <c r="P40" i="1"/>
  <c r="Q40" i="1"/>
  <c r="O40" i="1"/>
  <c r="O51" i="1" s="1"/>
  <c r="P51" i="1" l="1"/>
  <c r="Q51" i="1"/>
  <c r="Q38" i="1"/>
  <c r="P38" i="1"/>
  <c r="O38" i="1"/>
  <c r="Q21" i="1"/>
  <c r="P21" i="1"/>
  <c r="P11" i="1"/>
  <c r="Q30" i="1"/>
  <c r="O21" i="1"/>
  <c r="P30" i="1"/>
  <c r="Q11" i="1"/>
  <c r="O11" i="1"/>
  <c r="O30" i="1"/>
  <c r="R42" i="1"/>
  <c r="R32" i="1"/>
  <c r="R8" i="1"/>
  <c r="R43" i="1"/>
  <c r="R47" i="1"/>
  <c r="R45" i="1"/>
  <c r="R24" i="1"/>
  <c r="R33" i="1"/>
  <c r="R41" i="1"/>
  <c r="R49" i="1"/>
  <c r="R48" i="1"/>
  <c r="R46" i="1"/>
  <c r="R44" i="1"/>
  <c r="R40" i="1"/>
  <c r="R37" i="1"/>
  <c r="R36" i="1"/>
  <c r="R35" i="1"/>
  <c r="R34" i="1"/>
  <c r="R29" i="1"/>
  <c r="R28" i="1"/>
  <c r="R27" i="1"/>
  <c r="R26" i="1"/>
  <c r="R25" i="1"/>
  <c r="R23" i="1"/>
  <c r="R10" i="1"/>
  <c r="R18" i="1"/>
  <c r="R19" i="1"/>
  <c r="R6" i="1"/>
  <c r="R13" i="1"/>
  <c r="R16" i="1"/>
  <c r="R7" i="1"/>
  <c r="R14" i="1"/>
  <c r="R15" i="1"/>
  <c r="R20" i="1"/>
  <c r="R17" i="1"/>
  <c r="R5" i="1"/>
  <c r="R4" i="1"/>
  <c r="R9" i="1"/>
  <c r="R3" i="1"/>
  <c r="R51" i="1" l="1"/>
  <c r="R38" i="1"/>
  <c r="R30" i="1"/>
  <c r="R11" i="1"/>
  <c r="R21" i="1"/>
</calcChain>
</file>

<file path=xl/sharedStrings.xml><?xml version="1.0" encoding="utf-8"?>
<sst xmlns="http://schemas.openxmlformats.org/spreadsheetml/2006/main" count="509" uniqueCount="174">
  <si>
    <t>Station</t>
  </si>
  <si>
    <t>DCA</t>
  </si>
  <si>
    <t>RRV</t>
  </si>
  <si>
    <t>URG</t>
  </si>
  <si>
    <t>Arbroath</t>
  </si>
  <si>
    <t>ABERDEEN</t>
  </si>
  <si>
    <t>ANNAN</t>
  </si>
  <si>
    <t>Balfron</t>
  </si>
  <si>
    <t>Alford</t>
  </si>
  <si>
    <t>Blairgowrie</t>
  </si>
  <si>
    <t>ALNESS</t>
  </si>
  <si>
    <t>AYR</t>
  </si>
  <si>
    <t>Brechin</t>
  </si>
  <si>
    <t>Aviemore</t>
  </si>
  <si>
    <t>BIGGAR</t>
  </si>
  <si>
    <t>BALLATER</t>
  </si>
  <si>
    <t>Calton Fire Station</t>
  </si>
  <si>
    <t>Chirnside</t>
  </si>
  <si>
    <t>BANCHORY</t>
  </si>
  <si>
    <t>Campbeltown</t>
  </si>
  <si>
    <t>Cowdenbeath</t>
  </si>
  <si>
    <t>BANFF</t>
  </si>
  <si>
    <t>CASTLE DOUGLAS</t>
  </si>
  <si>
    <t>Crieff</t>
  </si>
  <si>
    <t>Bettyhill</t>
  </si>
  <si>
    <t>CLYDEBANK</t>
  </si>
  <si>
    <t>Cupar</t>
  </si>
  <si>
    <t>Broadford</t>
  </si>
  <si>
    <t>CLYDESMILL</t>
  </si>
  <si>
    <t>Dalkeith</t>
  </si>
  <si>
    <t>BUCKIE</t>
  </si>
  <si>
    <t>COATBRIDGE</t>
  </si>
  <si>
    <t>Dundee</t>
  </si>
  <si>
    <t>Dingwall</t>
  </si>
  <si>
    <t>CUMBERNAULD</t>
  </si>
  <si>
    <t>Dunfermline</t>
  </si>
  <si>
    <t>DUFFTOWN</t>
  </si>
  <si>
    <t>Edinburgh</t>
  </si>
  <si>
    <t>DUNVEGAN</t>
  </si>
  <si>
    <t>Dalmellington</t>
  </si>
  <si>
    <t>Falkirk</t>
  </si>
  <si>
    <t>ELGIN</t>
  </si>
  <si>
    <t>DOUGLAS</t>
  </si>
  <si>
    <t>Forfar</t>
  </si>
  <si>
    <t>Ellon</t>
  </si>
  <si>
    <t>DUMFRIES</t>
  </si>
  <si>
    <t>Glenrothes</t>
  </si>
  <si>
    <t>FORT AUGUSTUS</t>
  </si>
  <si>
    <t>Haddington</t>
  </si>
  <si>
    <t>FORT WILLIAM</t>
  </si>
  <si>
    <t>East Glasgow</t>
  </si>
  <si>
    <t>Hawick</t>
  </si>
  <si>
    <t>Fraserburgh</t>
  </si>
  <si>
    <t>EAST KILBRIDE</t>
  </si>
  <si>
    <t>Kelso</t>
  </si>
  <si>
    <t>Gairloch</t>
  </si>
  <si>
    <t>GIRVAN</t>
  </si>
  <si>
    <t>Killin</t>
  </si>
  <si>
    <t>Glencoe</t>
  </si>
  <si>
    <t>Kirkcaldy</t>
  </si>
  <si>
    <t>Golspie</t>
  </si>
  <si>
    <t>HAMILTON</t>
  </si>
  <si>
    <t>Leven</t>
  </si>
  <si>
    <t>GRANTOWN ON SPEY</t>
  </si>
  <si>
    <t>Livingston</t>
  </si>
  <si>
    <t>HUNTLY</t>
  </si>
  <si>
    <t>Inveraray</t>
  </si>
  <si>
    <t>McDonald Rd</t>
  </si>
  <si>
    <t>INVERNESS</t>
  </si>
  <si>
    <t>Melrose</t>
  </si>
  <si>
    <t>INVERURIE</t>
  </si>
  <si>
    <t>Monifieth</t>
  </si>
  <si>
    <t>KEITH</t>
  </si>
  <si>
    <t>Montrose</t>
  </si>
  <si>
    <t>Kingussie</t>
  </si>
  <si>
    <t>Peebles</t>
  </si>
  <si>
    <t>Kinlochbervie</t>
  </si>
  <si>
    <t>KIRKINTILLOCH</t>
  </si>
  <si>
    <t>Perth</t>
  </si>
  <si>
    <t>KYLE OF LOCHALSH</t>
  </si>
  <si>
    <t>Langholm</t>
  </si>
  <si>
    <t>Pitlochry</t>
  </si>
  <si>
    <t>Lairg</t>
  </si>
  <si>
    <t>LARGS</t>
  </si>
  <si>
    <t>Prestonpans</t>
  </si>
  <si>
    <t>Lochcarron</t>
  </si>
  <si>
    <t>LAW</t>
  </si>
  <si>
    <t>Sauchie</t>
  </si>
  <si>
    <t>Lochinver</t>
  </si>
  <si>
    <t>LEVERNDALE</t>
  </si>
  <si>
    <t>Sighthill</t>
  </si>
  <si>
    <t>Mallaig</t>
  </si>
  <si>
    <t>Lochgilphead</t>
  </si>
  <si>
    <t>St Andrews</t>
  </si>
  <si>
    <t>Nairn</t>
  </si>
  <si>
    <t>LOCKERBIE</t>
  </si>
  <si>
    <t>PETERHEAD</t>
  </si>
  <si>
    <t>Maryhill</t>
  </si>
  <si>
    <t>Portree</t>
  </si>
  <si>
    <t>Maybole</t>
  </si>
  <si>
    <t>Stonehaven</t>
  </si>
  <si>
    <t>MOTHERWELL</t>
  </si>
  <si>
    <t>Strontian</t>
  </si>
  <si>
    <t>NEWTON STEWART</t>
  </si>
  <si>
    <t>Tain</t>
  </si>
  <si>
    <t>Oban</t>
  </si>
  <si>
    <t>Total</t>
  </si>
  <si>
    <t>THURSO</t>
  </si>
  <si>
    <t>Tomintoul</t>
  </si>
  <si>
    <t>SHOTTS</t>
  </si>
  <si>
    <t>Ullapool</t>
  </si>
  <si>
    <t>South Glasgow</t>
  </si>
  <si>
    <t>WICK</t>
  </si>
  <si>
    <t>Springburn</t>
  </si>
  <si>
    <t>STRANRAER</t>
  </si>
  <si>
    <t>Tarbet</t>
  </si>
  <si>
    <t>Thornhill</t>
  </si>
  <si>
    <t>West Glasgow</t>
  </si>
  <si>
    <t>East Variance</t>
  </si>
  <si>
    <t>Unit</t>
  </si>
  <si>
    <t>Millport</t>
  </si>
  <si>
    <t>Lamlash</t>
  </si>
  <si>
    <t>West Changes</t>
  </si>
  <si>
    <t>Tayside</t>
  </si>
  <si>
    <t>Forth Valley</t>
  </si>
  <si>
    <t>Fife</t>
  </si>
  <si>
    <t>Edinburgh East &amp; Mid</t>
  </si>
  <si>
    <t>Borders &amp; West Lothian</t>
  </si>
  <si>
    <t>Sub Division</t>
  </si>
  <si>
    <t>Ayrshire &amp; Arran</t>
  </si>
  <si>
    <t>Lanarkshire</t>
  </si>
  <si>
    <t>Greater Glasgow</t>
  </si>
  <si>
    <t>Dumfries</t>
  </si>
  <si>
    <t>Grampian</t>
  </si>
  <si>
    <t>Highlands</t>
  </si>
  <si>
    <t>Ardrossan (New Location)</t>
  </si>
  <si>
    <t>Kilbirnie</t>
  </si>
  <si>
    <t>Kilmarnock</t>
  </si>
  <si>
    <t>Kilwinning</t>
  </si>
  <si>
    <t>Cumnock</t>
  </si>
  <si>
    <t>Vale of Leven</t>
  </si>
  <si>
    <t>Johnstone ( New Location)</t>
  </si>
  <si>
    <t>Bowmore  (Islay)</t>
  </si>
  <si>
    <t xml:space="preserve">Mull </t>
  </si>
  <si>
    <t xml:space="preserve">Rothesay </t>
  </si>
  <si>
    <t>Arrochar</t>
  </si>
  <si>
    <t>Dunoon</t>
  </si>
  <si>
    <t>Greenock</t>
  </si>
  <si>
    <t>Helensburgh</t>
  </si>
  <si>
    <t>Paisley</t>
  </si>
  <si>
    <t xml:space="preserve">Stirling </t>
  </si>
  <si>
    <t>Crewe Toll</t>
  </si>
  <si>
    <t>Penicuik</t>
  </si>
  <si>
    <t>Boness</t>
  </si>
  <si>
    <t>Bathgate</t>
  </si>
  <si>
    <t>CastleMilk</t>
  </si>
  <si>
    <t>Clarkston Fire Station</t>
  </si>
  <si>
    <t>Aberdeen Fire</t>
  </si>
  <si>
    <t>Forres</t>
  </si>
  <si>
    <t>North New</t>
  </si>
  <si>
    <t>East Keys New</t>
  </si>
  <si>
    <t>West Keys New</t>
  </si>
  <si>
    <t>North Variance</t>
  </si>
  <si>
    <t>Argyll &amp; Clyde</t>
  </si>
  <si>
    <t>Dreghorn (New Location)</t>
  </si>
  <si>
    <t>Kirkcudbright</t>
  </si>
  <si>
    <t>KIRKCONNEL</t>
  </si>
  <si>
    <t>Callander</t>
  </si>
  <si>
    <t>Aberdeen (New)</t>
  </si>
  <si>
    <t xml:space="preserve">HUNTLY </t>
  </si>
  <si>
    <t>Tayside Urgent Tier</t>
  </si>
  <si>
    <t>North Old</t>
  </si>
  <si>
    <t>East Old</t>
  </si>
  <si>
    <t>West 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</si>
</sst>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_ ;\-#,##0.0\ "/>
  </numFmts>
  <fonts count="5" x14ac:knownFonts="1">
    <font>
      <sz val="10.5"/>
      <color theme="1"/>
      <name val="Verdana"/>
      <family val="2"/>
    </font>
    <font>
      <sz val="10.5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0" applyNumberFormat="1" applyAlignment="1">
      <alignment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2" xfId="0" applyNumberFormat="1" applyBorder="1" applyAlignment="1">
      <alignment horizontal="left"/>
    </xf>
    <xf numFmtId="1" fontId="0" fillId="3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vertical="center"/>
    </xf>
    <xf numFmtId="1" fontId="0" fillId="0" borderId="2" xfId="0" applyNumberFormat="1" applyBorder="1" applyAlignment="1">
      <alignment horizontal="left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left"/>
    </xf>
    <xf numFmtId="1" fontId="4" fillId="0" borderId="0" xfId="0" applyNumberFormat="1" applyFont="1"/>
    <xf numFmtId="1" fontId="0" fillId="0" borderId="0" xfId="0" applyNumberForma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3"/>
  <sheetViews>
    <sheetView tabSelected="1" zoomScale="80" zoomScaleNormal="80" workbookViewId="0">
      <selection activeCell="N53" sqref="N53"/>
    </sheetView>
  </sheetViews>
  <sheetFormatPr defaultColWidth="13.3046875" defaultRowHeight="13" x14ac:dyDescent="0.25"/>
  <cols>
    <col min="1" max="1" width="14.69140625" bestFit="1" customWidth="1"/>
    <col min="2" max="2" width="23.07421875" bestFit="1" customWidth="1"/>
    <col min="3" max="4" width="5.4609375" bestFit="1" customWidth="1"/>
    <col min="5" max="5" width="5.3046875" bestFit="1" customWidth="1"/>
    <col min="6" max="6" width="5.4609375" bestFit="1" customWidth="1"/>
    <col min="7" max="7" width="5.07421875" customWidth="1"/>
    <col min="8" max="8" width="24.4609375" customWidth="1"/>
    <col min="9" max="10" width="5.4609375" bestFit="1" customWidth="1"/>
    <col min="11" max="11" width="5.3046875" bestFit="1" customWidth="1"/>
    <col min="12" max="12" width="5.4609375" bestFit="1" customWidth="1"/>
    <col min="13" max="13" width="4.69140625" customWidth="1"/>
    <col min="14" max="14" width="27" bestFit="1" customWidth="1"/>
    <col min="15" max="15" width="5.4609375" style="4" bestFit="1" customWidth="1"/>
    <col min="16" max="16" width="5.07421875" style="4" bestFit="1" customWidth="1"/>
    <col min="17" max="17" width="5.3046875" style="4" bestFit="1" customWidth="1"/>
    <col min="18" max="18" width="5.4609375" bestFit="1" customWidth="1"/>
  </cols>
  <sheetData>
    <row r="1" spans="1:20" x14ac:dyDescent="0.25">
      <c r="B1" s="1" t="s">
        <v>161</v>
      </c>
      <c r="C1" s="1"/>
      <c r="D1" s="1"/>
      <c r="E1" s="1"/>
      <c r="F1" s="1"/>
      <c r="G1" s="2"/>
      <c r="H1" s="16" t="s">
        <v>173</v>
      </c>
      <c r="N1" t="s">
        <v>122</v>
      </c>
    </row>
    <row r="2" spans="1:20" ht="13.5" x14ac:dyDescent="0.25">
      <c r="A2" s="8" t="s">
        <v>128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119</v>
      </c>
      <c r="G2" s="2"/>
      <c r="H2" s="12" t="s">
        <v>0</v>
      </c>
      <c r="I2" s="12" t="s">
        <v>1</v>
      </c>
      <c r="J2" s="12" t="s">
        <v>2</v>
      </c>
      <c r="K2" s="12" t="s">
        <v>3</v>
      </c>
      <c r="L2" s="8" t="s">
        <v>119</v>
      </c>
      <c r="N2" s="12" t="s">
        <v>0</v>
      </c>
      <c r="O2" s="12" t="s">
        <v>1</v>
      </c>
      <c r="P2" s="12" t="s">
        <v>2</v>
      </c>
      <c r="Q2" s="12" t="s">
        <v>3</v>
      </c>
      <c r="R2" s="8" t="s">
        <v>119</v>
      </c>
      <c r="T2" s="1"/>
    </row>
    <row r="3" spans="1:20" x14ac:dyDescent="0.25">
      <c r="A3" s="50" t="s">
        <v>163</v>
      </c>
      <c r="B3" s="9" t="s">
        <v>145</v>
      </c>
      <c r="C3" s="33">
        <v>80</v>
      </c>
      <c r="D3" s="11"/>
      <c r="E3" s="11"/>
      <c r="F3" s="11">
        <f t="shared" ref="F3:F17" si="0">SUM(C3:E3)</f>
        <v>80</v>
      </c>
      <c r="G3" s="34"/>
      <c r="H3" s="9" t="s">
        <v>145</v>
      </c>
      <c r="I3" s="33">
        <v>80</v>
      </c>
      <c r="J3" s="19"/>
      <c r="K3" s="19"/>
      <c r="L3" s="11">
        <f t="shared" ref="L3:L17" si="1">SUM(I3:K3)</f>
        <v>80</v>
      </c>
      <c r="M3" s="36"/>
      <c r="N3" s="9" t="s">
        <v>145</v>
      </c>
      <c r="O3" s="19">
        <f t="shared" ref="O3:O17" si="2">C3-I3</f>
        <v>0</v>
      </c>
      <c r="P3" s="19">
        <f t="shared" ref="P3:P17" si="3">D3-J3</f>
        <v>0</v>
      </c>
      <c r="Q3" s="19">
        <f t="shared" ref="Q3:Q17" si="4">E3-K3</f>
        <v>0</v>
      </c>
      <c r="R3" s="11">
        <f t="shared" ref="R3:R17" si="5">SUM(O3:Q3)</f>
        <v>0</v>
      </c>
      <c r="S3" s="36"/>
      <c r="T3" s="37"/>
    </row>
    <row r="4" spans="1:20" x14ac:dyDescent="0.25">
      <c r="A4" s="51"/>
      <c r="B4" s="9" t="s">
        <v>19</v>
      </c>
      <c r="C4" s="33">
        <v>336</v>
      </c>
      <c r="D4" s="11"/>
      <c r="E4" s="11"/>
      <c r="F4" s="11">
        <f t="shared" si="0"/>
        <v>336</v>
      </c>
      <c r="G4" s="34"/>
      <c r="H4" s="9" t="s">
        <v>19</v>
      </c>
      <c r="I4" s="33">
        <v>200</v>
      </c>
      <c r="J4" s="19"/>
      <c r="K4" s="19"/>
      <c r="L4" s="11">
        <f t="shared" si="1"/>
        <v>200</v>
      </c>
      <c r="M4" s="36"/>
      <c r="N4" s="9" t="s">
        <v>19</v>
      </c>
      <c r="O4" s="19">
        <f t="shared" si="2"/>
        <v>136</v>
      </c>
      <c r="P4" s="19">
        <f t="shared" si="3"/>
        <v>0</v>
      </c>
      <c r="Q4" s="19">
        <f t="shared" si="4"/>
        <v>0</v>
      </c>
      <c r="R4" s="11">
        <f t="shared" si="5"/>
        <v>136</v>
      </c>
      <c r="S4" s="36"/>
      <c r="T4" s="37"/>
    </row>
    <row r="5" spans="1:20" x14ac:dyDescent="0.25">
      <c r="A5" s="51"/>
      <c r="B5" s="9" t="s">
        <v>146</v>
      </c>
      <c r="C5" s="33">
        <v>336</v>
      </c>
      <c r="D5" s="11"/>
      <c r="E5" s="33">
        <v>77</v>
      </c>
      <c r="F5" s="11">
        <f t="shared" si="0"/>
        <v>413</v>
      </c>
      <c r="G5" s="34"/>
      <c r="H5" s="9" t="s">
        <v>146</v>
      </c>
      <c r="I5" s="33">
        <v>262.5</v>
      </c>
      <c r="J5" s="19"/>
      <c r="K5" s="33">
        <v>131.25</v>
      </c>
      <c r="L5" s="11">
        <f t="shared" si="1"/>
        <v>393.75</v>
      </c>
      <c r="M5" s="36"/>
      <c r="N5" s="9" t="s">
        <v>146</v>
      </c>
      <c r="O5" s="19">
        <f t="shared" si="2"/>
        <v>73.5</v>
      </c>
      <c r="P5" s="19">
        <f t="shared" si="3"/>
        <v>0</v>
      </c>
      <c r="Q5" s="19">
        <f t="shared" si="4"/>
        <v>-54.25</v>
      </c>
      <c r="R5" s="11">
        <f t="shared" si="5"/>
        <v>19.25</v>
      </c>
      <c r="S5" s="36"/>
      <c r="T5" s="37"/>
    </row>
    <row r="6" spans="1:20" x14ac:dyDescent="0.25">
      <c r="A6" s="51"/>
      <c r="B6" s="9" t="s">
        <v>147</v>
      </c>
      <c r="C6" s="33">
        <v>525</v>
      </c>
      <c r="D6" s="11"/>
      <c r="E6" s="11"/>
      <c r="F6" s="11">
        <f t="shared" si="0"/>
        <v>525</v>
      </c>
      <c r="G6" s="34"/>
      <c r="H6" s="9" t="s">
        <v>147</v>
      </c>
      <c r="I6" s="33">
        <v>525</v>
      </c>
      <c r="J6" s="19"/>
      <c r="K6" s="19"/>
      <c r="L6" s="11">
        <f t="shared" si="1"/>
        <v>525</v>
      </c>
      <c r="M6" s="36"/>
      <c r="N6" s="9" t="s">
        <v>147</v>
      </c>
      <c r="O6" s="19">
        <f t="shared" si="2"/>
        <v>0</v>
      </c>
      <c r="P6" s="19">
        <f t="shared" si="3"/>
        <v>0</v>
      </c>
      <c r="Q6" s="19">
        <f t="shared" si="4"/>
        <v>0</v>
      </c>
      <c r="R6" s="11">
        <f t="shared" si="5"/>
        <v>0</v>
      </c>
      <c r="S6" s="36"/>
      <c r="T6" s="37"/>
    </row>
    <row r="7" spans="1:20" x14ac:dyDescent="0.25">
      <c r="A7" s="51"/>
      <c r="B7" s="9" t="s">
        <v>148</v>
      </c>
      <c r="C7" s="33">
        <v>224.99999999999997</v>
      </c>
      <c r="D7" s="11"/>
      <c r="E7" s="11"/>
      <c r="F7" s="11">
        <f t="shared" si="0"/>
        <v>224.99999999999997</v>
      </c>
      <c r="G7" s="34"/>
      <c r="H7" s="9" t="s">
        <v>148</v>
      </c>
      <c r="I7" s="33">
        <v>225</v>
      </c>
      <c r="J7" s="19"/>
      <c r="K7" s="19"/>
      <c r="L7" s="11">
        <f t="shared" si="1"/>
        <v>225</v>
      </c>
      <c r="M7" s="36"/>
      <c r="N7" s="9" t="s">
        <v>148</v>
      </c>
      <c r="O7" s="19">
        <f t="shared" si="2"/>
        <v>0</v>
      </c>
      <c r="P7" s="19">
        <f t="shared" si="3"/>
        <v>0</v>
      </c>
      <c r="Q7" s="19">
        <f t="shared" si="4"/>
        <v>0</v>
      </c>
      <c r="R7" s="11">
        <f t="shared" si="5"/>
        <v>0</v>
      </c>
      <c r="S7" s="36"/>
      <c r="T7" s="37"/>
    </row>
    <row r="8" spans="1:20" x14ac:dyDescent="0.25">
      <c r="A8" s="51"/>
      <c r="B8" s="9" t="s">
        <v>66</v>
      </c>
      <c r="C8" s="33">
        <v>75</v>
      </c>
      <c r="D8" s="11"/>
      <c r="E8" s="11"/>
      <c r="F8" s="11">
        <f t="shared" si="0"/>
        <v>75</v>
      </c>
      <c r="G8" s="34"/>
      <c r="H8" s="9" t="s">
        <v>66</v>
      </c>
      <c r="I8" s="33">
        <v>75</v>
      </c>
      <c r="J8" s="19"/>
      <c r="K8" s="19"/>
      <c r="L8" s="11">
        <f t="shared" si="1"/>
        <v>75</v>
      </c>
      <c r="M8" s="36"/>
      <c r="N8" s="9" t="s">
        <v>66</v>
      </c>
      <c r="O8" s="19">
        <f t="shared" si="2"/>
        <v>0</v>
      </c>
      <c r="P8" s="19">
        <f t="shared" si="3"/>
        <v>0</v>
      </c>
      <c r="Q8" s="19">
        <f t="shared" si="4"/>
        <v>0</v>
      </c>
      <c r="R8" s="11">
        <f t="shared" si="5"/>
        <v>0</v>
      </c>
      <c r="S8" s="36"/>
      <c r="T8" s="37"/>
    </row>
    <row r="9" spans="1:20" x14ac:dyDescent="0.25">
      <c r="A9" s="51"/>
      <c r="B9" s="9" t="s">
        <v>92</v>
      </c>
      <c r="C9" s="33">
        <v>150</v>
      </c>
      <c r="D9" s="11"/>
      <c r="E9" s="11"/>
      <c r="F9" s="11">
        <f t="shared" si="0"/>
        <v>150</v>
      </c>
      <c r="G9" s="34"/>
      <c r="H9" s="9" t="s">
        <v>92</v>
      </c>
      <c r="I9" s="33">
        <v>150</v>
      </c>
      <c r="J9" s="19"/>
      <c r="K9" s="19"/>
      <c r="L9" s="11">
        <f t="shared" si="1"/>
        <v>150</v>
      </c>
      <c r="M9" s="36"/>
      <c r="N9" s="9" t="s">
        <v>92</v>
      </c>
      <c r="O9" s="19">
        <f t="shared" si="2"/>
        <v>0</v>
      </c>
      <c r="P9" s="19">
        <f t="shared" si="3"/>
        <v>0</v>
      </c>
      <c r="Q9" s="19">
        <f t="shared" si="4"/>
        <v>0</v>
      </c>
      <c r="R9" s="11">
        <f t="shared" si="5"/>
        <v>0</v>
      </c>
      <c r="S9" s="36"/>
      <c r="T9" s="37"/>
    </row>
    <row r="10" spans="1:20" x14ac:dyDescent="0.25">
      <c r="A10" s="51"/>
      <c r="B10" s="9" t="s">
        <v>105</v>
      </c>
      <c r="C10" s="33">
        <v>336</v>
      </c>
      <c r="D10" s="11"/>
      <c r="E10" s="11"/>
      <c r="F10" s="11">
        <f t="shared" si="0"/>
        <v>336</v>
      </c>
      <c r="G10" s="34"/>
      <c r="H10" s="9" t="s">
        <v>105</v>
      </c>
      <c r="I10" s="33">
        <v>336</v>
      </c>
      <c r="J10" s="19"/>
      <c r="K10" s="19"/>
      <c r="L10" s="11">
        <f t="shared" si="1"/>
        <v>336</v>
      </c>
      <c r="M10" s="36"/>
      <c r="N10" s="9" t="s">
        <v>105</v>
      </c>
      <c r="O10" s="19">
        <f t="shared" si="2"/>
        <v>0</v>
      </c>
      <c r="P10" s="19">
        <f t="shared" si="3"/>
        <v>0</v>
      </c>
      <c r="Q10" s="19">
        <f t="shared" si="4"/>
        <v>0</v>
      </c>
      <c r="R10" s="11">
        <f t="shared" si="5"/>
        <v>0</v>
      </c>
      <c r="S10" s="36"/>
      <c r="T10" s="37"/>
    </row>
    <row r="11" spans="1:20" x14ac:dyDescent="0.25">
      <c r="A11" s="51"/>
      <c r="B11" s="9" t="s">
        <v>149</v>
      </c>
      <c r="C11" s="33">
        <v>587.5</v>
      </c>
      <c r="D11" s="33">
        <v>150</v>
      </c>
      <c r="E11" s="33">
        <v>112.5</v>
      </c>
      <c r="F11" s="11">
        <f t="shared" si="0"/>
        <v>850</v>
      </c>
      <c r="G11" s="34"/>
      <c r="H11" s="9" t="s">
        <v>149</v>
      </c>
      <c r="I11" s="33">
        <v>525</v>
      </c>
      <c r="J11" s="33">
        <v>150</v>
      </c>
      <c r="K11" s="33">
        <v>37.5</v>
      </c>
      <c r="L11" s="11">
        <f t="shared" si="1"/>
        <v>712.5</v>
      </c>
      <c r="M11" s="36"/>
      <c r="N11" s="9" t="s">
        <v>149</v>
      </c>
      <c r="O11" s="19">
        <f t="shared" si="2"/>
        <v>62.5</v>
      </c>
      <c r="P11" s="19">
        <f t="shared" si="3"/>
        <v>0</v>
      </c>
      <c r="Q11" s="19">
        <f t="shared" si="4"/>
        <v>75</v>
      </c>
      <c r="R11" s="11">
        <f t="shared" si="5"/>
        <v>137.5</v>
      </c>
      <c r="S11" s="36"/>
      <c r="T11" s="37"/>
    </row>
    <row r="12" spans="1:20" x14ac:dyDescent="0.25">
      <c r="A12" s="51"/>
      <c r="B12" s="9" t="s">
        <v>115</v>
      </c>
      <c r="C12" s="33">
        <v>75</v>
      </c>
      <c r="D12" s="11"/>
      <c r="E12" s="11"/>
      <c r="F12" s="11">
        <f t="shared" si="0"/>
        <v>75</v>
      </c>
      <c r="G12" s="34"/>
      <c r="H12" s="9" t="s">
        <v>115</v>
      </c>
      <c r="I12" s="33">
        <v>75</v>
      </c>
      <c r="J12" s="19"/>
      <c r="K12" s="19"/>
      <c r="L12" s="11">
        <f t="shared" si="1"/>
        <v>75</v>
      </c>
      <c r="M12" s="36"/>
      <c r="N12" s="9" t="s">
        <v>115</v>
      </c>
      <c r="O12" s="19">
        <f t="shared" si="2"/>
        <v>0</v>
      </c>
      <c r="P12" s="19">
        <f t="shared" si="3"/>
        <v>0</v>
      </c>
      <c r="Q12" s="19">
        <f t="shared" si="4"/>
        <v>0</v>
      </c>
      <c r="R12" s="11">
        <f t="shared" si="5"/>
        <v>0</v>
      </c>
      <c r="S12" s="36"/>
      <c r="T12" s="37"/>
    </row>
    <row r="13" spans="1:20" x14ac:dyDescent="0.25">
      <c r="A13" s="51"/>
      <c r="B13" s="9" t="s">
        <v>141</v>
      </c>
      <c r="C13" s="33">
        <v>168</v>
      </c>
      <c r="D13" s="11"/>
      <c r="E13" s="11"/>
      <c r="F13" s="11">
        <f t="shared" si="0"/>
        <v>168</v>
      </c>
      <c r="G13" s="36"/>
      <c r="H13" s="9" t="s">
        <v>141</v>
      </c>
      <c r="I13" s="19"/>
      <c r="J13" s="19"/>
      <c r="K13" s="19"/>
      <c r="L13" s="11">
        <f t="shared" si="1"/>
        <v>0</v>
      </c>
      <c r="M13" s="36"/>
      <c r="N13" s="9" t="s">
        <v>141</v>
      </c>
      <c r="O13" s="19">
        <f t="shared" si="2"/>
        <v>168</v>
      </c>
      <c r="P13" s="19">
        <f t="shared" si="3"/>
        <v>0</v>
      </c>
      <c r="Q13" s="19">
        <f t="shared" si="4"/>
        <v>0</v>
      </c>
      <c r="R13" s="11">
        <f t="shared" si="5"/>
        <v>168</v>
      </c>
      <c r="S13" s="36"/>
      <c r="T13" s="37"/>
    </row>
    <row r="14" spans="1:20" x14ac:dyDescent="0.25">
      <c r="A14" s="51"/>
      <c r="B14" s="9" t="s">
        <v>140</v>
      </c>
      <c r="C14" s="33">
        <v>558</v>
      </c>
      <c r="D14" s="33">
        <v>112.5</v>
      </c>
      <c r="E14" s="33">
        <v>37.5</v>
      </c>
      <c r="F14" s="11">
        <f t="shared" si="0"/>
        <v>708</v>
      </c>
      <c r="G14" s="34"/>
      <c r="H14" s="9" t="s">
        <v>140</v>
      </c>
      <c r="I14" s="33">
        <v>450</v>
      </c>
      <c r="J14" s="33">
        <v>112.5</v>
      </c>
      <c r="K14" s="33">
        <v>37.5</v>
      </c>
      <c r="L14" s="11">
        <f t="shared" si="1"/>
        <v>600</v>
      </c>
      <c r="M14" s="36"/>
      <c r="N14" s="9" t="s">
        <v>140</v>
      </c>
      <c r="O14" s="19">
        <f t="shared" si="2"/>
        <v>108</v>
      </c>
      <c r="P14" s="19">
        <f t="shared" si="3"/>
        <v>0</v>
      </c>
      <c r="Q14" s="19">
        <f t="shared" si="4"/>
        <v>0</v>
      </c>
      <c r="R14" s="11">
        <f t="shared" si="5"/>
        <v>108</v>
      </c>
      <c r="S14" s="36"/>
      <c r="T14" s="37"/>
    </row>
    <row r="15" spans="1:20" x14ac:dyDescent="0.25">
      <c r="A15" s="51"/>
      <c r="B15" s="9" t="s">
        <v>142</v>
      </c>
      <c r="C15" s="33">
        <v>93.75</v>
      </c>
      <c r="D15" s="11"/>
      <c r="E15" s="11"/>
      <c r="F15" s="11">
        <f t="shared" si="0"/>
        <v>93.75</v>
      </c>
      <c r="G15" s="34"/>
      <c r="H15" s="9" t="s">
        <v>142</v>
      </c>
      <c r="I15" s="33">
        <v>93.75</v>
      </c>
      <c r="J15" s="11"/>
      <c r="K15" s="11"/>
      <c r="L15" s="11">
        <f t="shared" si="1"/>
        <v>93.75</v>
      </c>
      <c r="M15" s="36"/>
      <c r="N15" s="9" t="s">
        <v>142</v>
      </c>
      <c r="O15" s="19">
        <f t="shared" si="2"/>
        <v>0</v>
      </c>
      <c r="P15" s="19">
        <f t="shared" si="3"/>
        <v>0</v>
      </c>
      <c r="Q15" s="19">
        <f t="shared" si="4"/>
        <v>0</v>
      </c>
      <c r="R15" s="11">
        <f t="shared" si="5"/>
        <v>0</v>
      </c>
      <c r="S15" s="36"/>
      <c r="T15" s="37"/>
    </row>
    <row r="16" spans="1:20" x14ac:dyDescent="0.25">
      <c r="A16" s="51"/>
      <c r="B16" s="9" t="s">
        <v>143</v>
      </c>
      <c r="C16" s="33">
        <v>80</v>
      </c>
      <c r="D16" s="11"/>
      <c r="E16" s="11"/>
      <c r="F16" s="11">
        <f t="shared" si="0"/>
        <v>80</v>
      </c>
      <c r="G16" s="34"/>
      <c r="H16" s="9" t="s">
        <v>143</v>
      </c>
      <c r="I16" s="33">
        <v>80</v>
      </c>
      <c r="J16" s="11"/>
      <c r="K16" s="11"/>
      <c r="L16" s="11">
        <f t="shared" si="1"/>
        <v>80</v>
      </c>
      <c r="M16" s="36"/>
      <c r="N16" s="9" t="s">
        <v>143</v>
      </c>
      <c r="O16" s="19">
        <f t="shared" si="2"/>
        <v>0</v>
      </c>
      <c r="P16" s="19">
        <f t="shared" si="3"/>
        <v>0</v>
      </c>
      <c r="Q16" s="19">
        <f t="shared" si="4"/>
        <v>0</v>
      </c>
      <c r="R16" s="11">
        <f t="shared" si="5"/>
        <v>0</v>
      </c>
      <c r="S16" s="36"/>
      <c r="T16" s="37"/>
    </row>
    <row r="17" spans="1:20" x14ac:dyDescent="0.25">
      <c r="A17" s="52"/>
      <c r="B17" s="9" t="s">
        <v>144</v>
      </c>
      <c r="C17" s="33">
        <v>168</v>
      </c>
      <c r="D17" s="11"/>
      <c r="E17" s="11"/>
      <c r="F17" s="11">
        <f t="shared" si="0"/>
        <v>168</v>
      </c>
      <c r="G17" s="34"/>
      <c r="H17" s="9" t="s">
        <v>144</v>
      </c>
      <c r="I17" s="33">
        <v>168</v>
      </c>
      <c r="J17" s="11"/>
      <c r="K17" s="11"/>
      <c r="L17" s="11">
        <f t="shared" si="1"/>
        <v>168</v>
      </c>
      <c r="M17" s="36"/>
      <c r="N17" s="9" t="s">
        <v>144</v>
      </c>
      <c r="O17" s="19">
        <f t="shared" si="2"/>
        <v>0</v>
      </c>
      <c r="P17" s="19">
        <f t="shared" si="3"/>
        <v>0</v>
      </c>
      <c r="Q17" s="19">
        <f t="shared" si="4"/>
        <v>0</v>
      </c>
      <c r="R17" s="11">
        <f t="shared" si="5"/>
        <v>0</v>
      </c>
      <c r="S17" s="36"/>
      <c r="T17" s="37"/>
    </row>
    <row r="18" spans="1:20" x14ac:dyDescent="0.25">
      <c r="C18" s="30">
        <f>SUM(C3:C17)</f>
        <v>3793.25</v>
      </c>
      <c r="D18" s="30">
        <f t="shared" ref="D18:F18" si="6">SUM(D3:D17)</f>
        <v>262.5</v>
      </c>
      <c r="E18" s="30">
        <f t="shared" si="6"/>
        <v>227</v>
      </c>
      <c r="F18" s="30">
        <f t="shared" si="6"/>
        <v>4282.75</v>
      </c>
      <c r="G18" s="36"/>
      <c r="I18" s="30">
        <f>SUM(I3:I17)</f>
        <v>3245.25</v>
      </c>
      <c r="J18" s="30">
        <f t="shared" ref="J18" si="7">SUM(J3:J17)</f>
        <v>262.5</v>
      </c>
      <c r="K18" s="30">
        <f t="shared" ref="K18" si="8">SUM(K3:K17)</f>
        <v>206.25</v>
      </c>
      <c r="L18" s="30">
        <f t="shared" ref="L18" si="9">SUM(L3:L17)</f>
        <v>3714</v>
      </c>
      <c r="M18" s="36"/>
      <c r="N18" s="36"/>
      <c r="O18" s="30">
        <f>SUM(O3:O17)</f>
        <v>548</v>
      </c>
      <c r="P18" s="30">
        <f t="shared" ref="P18" si="10">SUM(P3:P17)</f>
        <v>0</v>
      </c>
      <c r="Q18" s="30">
        <f t="shared" ref="Q18" si="11">SUM(Q3:Q17)</f>
        <v>20.75</v>
      </c>
      <c r="R18" s="30">
        <f t="shared" ref="R18" si="12">SUM(R3:R17)</f>
        <v>568.75</v>
      </c>
      <c r="S18" s="36"/>
      <c r="T18" s="36"/>
    </row>
    <row r="19" spans="1:20" x14ac:dyDescent="0.25">
      <c r="C19" s="36"/>
      <c r="D19" s="36"/>
      <c r="E19" s="36"/>
      <c r="F19" s="36"/>
      <c r="G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1:20" x14ac:dyDescent="0.25">
      <c r="A20" s="50" t="s">
        <v>129</v>
      </c>
      <c r="B20" s="9" t="s">
        <v>11</v>
      </c>
      <c r="C20" s="33">
        <v>476</v>
      </c>
      <c r="D20" s="33">
        <v>112.5</v>
      </c>
      <c r="E20" s="11"/>
      <c r="F20" s="11">
        <f t="shared" ref="F20:F32" si="13">SUM(C20:E20)</f>
        <v>588.5</v>
      </c>
      <c r="G20" s="34"/>
      <c r="H20" s="9" t="s">
        <v>11</v>
      </c>
      <c r="I20" s="33">
        <v>412.5</v>
      </c>
      <c r="J20" s="33">
        <v>112.5</v>
      </c>
      <c r="K20" s="19"/>
      <c r="L20" s="11">
        <f t="shared" ref="L20:L32" si="14">SUM(I20:K20)</f>
        <v>525</v>
      </c>
      <c r="M20" s="36"/>
      <c r="N20" s="9" t="s">
        <v>11</v>
      </c>
      <c r="O20" s="19">
        <f t="shared" ref="O20:O32" si="15">C20-I20</f>
        <v>63.5</v>
      </c>
      <c r="P20" s="19">
        <f t="shared" ref="P20:P32" si="16">D20-J20</f>
        <v>0</v>
      </c>
      <c r="Q20" s="19">
        <f t="shared" ref="Q20:Q32" si="17">E20-K20</f>
        <v>0</v>
      </c>
      <c r="R20" s="11">
        <f t="shared" ref="R20:R32" si="18">SUM(O20:Q20)</f>
        <v>63.5</v>
      </c>
      <c r="S20" s="36"/>
      <c r="T20" s="37"/>
    </row>
    <row r="21" spans="1:20" x14ac:dyDescent="0.25">
      <c r="A21" s="51"/>
      <c r="B21" s="9" t="s">
        <v>139</v>
      </c>
      <c r="C21" s="33">
        <v>336</v>
      </c>
      <c r="D21" s="11"/>
      <c r="E21" s="11"/>
      <c r="F21" s="11">
        <f t="shared" si="13"/>
        <v>336</v>
      </c>
      <c r="G21" s="36"/>
      <c r="H21" s="9" t="s">
        <v>139</v>
      </c>
      <c r="I21" s="33">
        <v>300</v>
      </c>
      <c r="J21" s="19"/>
      <c r="K21" s="19"/>
      <c r="L21" s="11">
        <f t="shared" si="14"/>
        <v>300</v>
      </c>
      <c r="M21" s="36"/>
      <c r="N21" s="9" t="s">
        <v>139</v>
      </c>
      <c r="O21" s="19">
        <f t="shared" si="15"/>
        <v>36</v>
      </c>
      <c r="P21" s="19">
        <f t="shared" si="16"/>
        <v>0</v>
      </c>
      <c r="Q21" s="19">
        <f t="shared" si="17"/>
        <v>0</v>
      </c>
      <c r="R21" s="11">
        <f t="shared" si="18"/>
        <v>36</v>
      </c>
      <c r="S21" s="36"/>
      <c r="T21" s="37"/>
    </row>
    <row r="22" spans="1:20" x14ac:dyDescent="0.25">
      <c r="A22" s="51"/>
      <c r="B22" s="9" t="s">
        <v>39</v>
      </c>
      <c r="C22" s="33">
        <v>80</v>
      </c>
      <c r="D22" s="11"/>
      <c r="E22" s="11"/>
      <c r="F22" s="11">
        <f t="shared" si="13"/>
        <v>80</v>
      </c>
      <c r="G22" s="36"/>
      <c r="H22" s="9" t="s">
        <v>39</v>
      </c>
      <c r="I22" s="33">
        <v>80</v>
      </c>
      <c r="J22" s="19"/>
      <c r="K22" s="19"/>
      <c r="L22" s="11">
        <f t="shared" si="14"/>
        <v>80</v>
      </c>
      <c r="M22" s="36"/>
      <c r="N22" s="9" t="s">
        <v>39</v>
      </c>
      <c r="O22" s="19">
        <f t="shared" si="15"/>
        <v>0</v>
      </c>
      <c r="P22" s="19">
        <f t="shared" si="16"/>
        <v>0</v>
      </c>
      <c r="Q22" s="19">
        <f t="shared" si="17"/>
        <v>0</v>
      </c>
      <c r="R22" s="11">
        <f t="shared" si="18"/>
        <v>0</v>
      </c>
      <c r="S22" s="36"/>
      <c r="T22" s="37"/>
    </row>
    <row r="23" spans="1:20" x14ac:dyDescent="0.25">
      <c r="A23" s="51"/>
      <c r="B23" s="9" t="s">
        <v>56</v>
      </c>
      <c r="C23" s="33">
        <v>168</v>
      </c>
      <c r="D23" s="11"/>
      <c r="E23" s="11"/>
      <c r="F23" s="11">
        <f t="shared" si="13"/>
        <v>168</v>
      </c>
      <c r="G23" s="36"/>
      <c r="H23" s="9" t="s">
        <v>56</v>
      </c>
      <c r="I23" s="33">
        <v>168</v>
      </c>
      <c r="J23" s="19"/>
      <c r="K23" s="19"/>
      <c r="L23" s="11">
        <f t="shared" si="14"/>
        <v>168</v>
      </c>
      <c r="M23" s="36"/>
      <c r="N23" s="9" t="s">
        <v>56</v>
      </c>
      <c r="O23" s="19">
        <f t="shared" si="15"/>
        <v>0</v>
      </c>
      <c r="P23" s="19">
        <f t="shared" si="16"/>
        <v>0</v>
      </c>
      <c r="Q23" s="19">
        <f t="shared" si="17"/>
        <v>0</v>
      </c>
      <c r="R23" s="11">
        <f t="shared" si="18"/>
        <v>0</v>
      </c>
      <c r="S23" s="36"/>
      <c r="T23" s="37"/>
    </row>
    <row r="24" spans="1:20" x14ac:dyDescent="0.25">
      <c r="A24" s="51"/>
      <c r="B24" s="9" t="s">
        <v>136</v>
      </c>
      <c r="C24" s="33">
        <v>167.99999999999997</v>
      </c>
      <c r="D24" s="11"/>
      <c r="E24" s="11"/>
      <c r="F24" s="11">
        <f t="shared" si="13"/>
        <v>167.99999999999997</v>
      </c>
      <c r="G24" s="34"/>
      <c r="H24" s="9" t="s">
        <v>136</v>
      </c>
      <c r="I24" s="33">
        <v>167.99999999999997</v>
      </c>
      <c r="J24" s="19"/>
      <c r="K24" s="19"/>
      <c r="L24" s="11">
        <f t="shared" si="14"/>
        <v>167.99999999999997</v>
      </c>
      <c r="M24" s="36"/>
      <c r="N24" s="9" t="s">
        <v>136</v>
      </c>
      <c r="O24" s="19">
        <f t="shared" si="15"/>
        <v>0</v>
      </c>
      <c r="P24" s="19">
        <f t="shared" si="16"/>
        <v>0</v>
      </c>
      <c r="Q24" s="19">
        <f t="shared" si="17"/>
        <v>0</v>
      </c>
      <c r="R24" s="11">
        <f t="shared" si="18"/>
        <v>0</v>
      </c>
      <c r="S24" s="36"/>
      <c r="T24" s="37"/>
    </row>
    <row r="25" spans="1:20" x14ac:dyDescent="0.25">
      <c r="A25" s="51"/>
      <c r="B25" s="9" t="s">
        <v>137</v>
      </c>
      <c r="C25" s="33">
        <v>516</v>
      </c>
      <c r="D25" s="11"/>
      <c r="E25" s="11"/>
      <c r="F25" s="11">
        <f t="shared" si="13"/>
        <v>516</v>
      </c>
      <c r="G25" s="34"/>
      <c r="H25" s="9" t="s">
        <v>137</v>
      </c>
      <c r="I25" s="33">
        <v>412.5</v>
      </c>
      <c r="J25" s="19"/>
      <c r="K25" s="33">
        <v>75</v>
      </c>
      <c r="L25" s="11">
        <f t="shared" si="14"/>
        <v>487.5</v>
      </c>
      <c r="M25" s="36"/>
      <c r="N25" s="9" t="s">
        <v>137</v>
      </c>
      <c r="O25" s="19">
        <f t="shared" si="15"/>
        <v>103.5</v>
      </c>
      <c r="P25" s="19">
        <f t="shared" si="16"/>
        <v>0</v>
      </c>
      <c r="Q25" s="19">
        <f t="shared" si="17"/>
        <v>-75</v>
      </c>
      <c r="R25" s="11">
        <f t="shared" si="18"/>
        <v>28.5</v>
      </c>
      <c r="S25" s="36"/>
      <c r="T25" s="37"/>
    </row>
    <row r="26" spans="1:20" x14ac:dyDescent="0.25">
      <c r="A26" s="51"/>
      <c r="B26" s="9" t="s">
        <v>138</v>
      </c>
      <c r="C26" s="33">
        <v>294</v>
      </c>
      <c r="D26" s="11"/>
      <c r="E26" s="33">
        <v>90</v>
      </c>
      <c r="F26" s="11">
        <f t="shared" si="13"/>
        <v>384</v>
      </c>
      <c r="G26" s="34"/>
      <c r="H26" s="9" t="s">
        <v>138</v>
      </c>
      <c r="I26" s="33">
        <v>487.5</v>
      </c>
      <c r="J26" s="33">
        <v>300</v>
      </c>
      <c r="K26" s="33">
        <v>112.5</v>
      </c>
      <c r="L26" s="11">
        <f t="shared" si="14"/>
        <v>900</v>
      </c>
      <c r="M26" s="36"/>
      <c r="N26" s="9" t="s">
        <v>138</v>
      </c>
      <c r="O26" s="19">
        <f t="shared" si="15"/>
        <v>-193.5</v>
      </c>
      <c r="P26" s="19">
        <f t="shared" si="16"/>
        <v>-300</v>
      </c>
      <c r="Q26" s="19">
        <f t="shared" si="17"/>
        <v>-22.5</v>
      </c>
      <c r="R26" s="11">
        <f t="shared" si="18"/>
        <v>-516</v>
      </c>
      <c r="S26" s="36"/>
      <c r="T26" s="37"/>
    </row>
    <row r="27" spans="1:20" x14ac:dyDescent="0.25">
      <c r="A27" s="51"/>
      <c r="B27" s="9" t="s">
        <v>99</v>
      </c>
      <c r="C27" s="33">
        <v>112.5</v>
      </c>
      <c r="D27" s="11"/>
      <c r="E27" s="11"/>
      <c r="F27" s="11">
        <f t="shared" si="13"/>
        <v>112.5</v>
      </c>
      <c r="G27" s="34"/>
      <c r="H27" s="9" t="s">
        <v>99</v>
      </c>
      <c r="I27" s="33">
        <v>93.76</v>
      </c>
      <c r="J27" s="19"/>
      <c r="K27" s="19"/>
      <c r="L27" s="11">
        <f t="shared" si="14"/>
        <v>93.76</v>
      </c>
      <c r="M27" s="36"/>
      <c r="N27" s="9" t="s">
        <v>99</v>
      </c>
      <c r="O27" s="19">
        <f t="shared" si="15"/>
        <v>18.739999999999995</v>
      </c>
      <c r="P27" s="19">
        <f t="shared" si="16"/>
        <v>0</v>
      </c>
      <c r="Q27" s="19">
        <f t="shared" si="17"/>
        <v>0</v>
      </c>
      <c r="R27" s="11">
        <f t="shared" si="18"/>
        <v>18.739999999999995</v>
      </c>
      <c r="S27" s="36"/>
      <c r="T27" s="37"/>
    </row>
    <row r="28" spans="1:20" x14ac:dyDescent="0.25">
      <c r="A28" s="51"/>
      <c r="B28" s="9" t="s">
        <v>164</v>
      </c>
      <c r="C28" s="33">
        <v>167.99999999999997</v>
      </c>
      <c r="D28" s="11"/>
      <c r="E28" s="11"/>
      <c r="F28" s="11">
        <f t="shared" si="13"/>
        <v>167.99999999999997</v>
      </c>
      <c r="G28" s="34"/>
      <c r="H28" s="9" t="s">
        <v>164</v>
      </c>
      <c r="I28" s="19"/>
      <c r="J28" s="19"/>
      <c r="K28" s="19"/>
      <c r="L28" s="11">
        <f t="shared" si="14"/>
        <v>0</v>
      </c>
      <c r="M28" s="36"/>
      <c r="N28" s="9" t="s">
        <v>164</v>
      </c>
      <c r="O28" s="19">
        <f t="shared" si="15"/>
        <v>167.99999999999997</v>
      </c>
      <c r="P28" s="19">
        <f t="shared" si="16"/>
        <v>0</v>
      </c>
      <c r="Q28" s="19">
        <f t="shared" si="17"/>
        <v>0</v>
      </c>
      <c r="R28" s="11">
        <f t="shared" si="18"/>
        <v>167.99999999999997</v>
      </c>
      <c r="S28" s="36"/>
      <c r="T28" s="37"/>
    </row>
    <row r="29" spans="1:20" x14ac:dyDescent="0.25">
      <c r="A29" s="51"/>
      <c r="B29" s="10" t="s">
        <v>135</v>
      </c>
      <c r="C29" s="33">
        <v>252</v>
      </c>
      <c r="D29" s="11"/>
      <c r="E29" s="11"/>
      <c r="F29" s="11">
        <f t="shared" si="13"/>
        <v>252</v>
      </c>
      <c r="G29" s="34"/>
      <c r="H29" s="10" t="s">
        <v>135</v>
      </c>
      <c r="I29" s="19"/>
      <c r="J29" s="19"/>
      <c r="K29" s="19"/>
      <c r="L29" s="11">
        <f t="shared" si="14"/>
        <v>0</v>
      </c>
      <c r="M29" s="36"/>
      <c r="N29" s="10" t="s">
        <v>135</v>
      </c>
      <c r="O29" s="19">
        <f t="shared" si="15"/>
        <v>252</v>
      </c>
      <c r="P29" s="19">
        <f t="shared" si="16"/>
        <v>0</v>
      </c>
      <c r="Q29" s="19">
        <f t="shared" si="17"/>
        <v>0</v>
      </c>
      <c r="R29" s="11">
        <f t="shared" si="18"/>
        <v>252</v>
      </c>
      <c r="S29" s="36"/>
      <c r="T29" s="37"/>
    </row>
    <row r="30" spans="1:20" x14ac:dyDescent="0.25">
      <c r="A30" s="51"/>
      <c r="B30" s="9" t="s">
        <v>83</v>
      </c>
      <c r="C30" s="33">
        <v>168</v>
      </c>
      <c r="D30" s="11"/>
      <c r="E30" s="11"/>
      <c r="F30" s="11">
        <f t="shared" si="13"/>
        <v>168</v>
      </c>
      <c r="G30" s="34"/>
      <c r="H30" s="9" t="s">
        <v>83</v>
      </c>
      <c r="I30" s="33">
        <v>168</v>
      </c>
      <c r="J30" s="19"/>
      <c r="K30" s="19"/>
      <c r="L30" s="11">
        <f t="shared" si="14"/>
        <v>168</v>
      </c>
      <c r="M30" s="36"/>
      <c r="N30" s="9" t="s">
        <v>83</v>
      </c>
      <c r="O30" s="19">
        <f t="shared" si="15"/>
        <v>0</v>
      </c>
      <c r="P30" s="19">
        <f t="shared" si="16"/>
        <v>0</v>
      </c>
      <c r="Q30" s="19">
        <f t="shared" si="17"/>
        <v>0</v>
      </c>
      <c r="R30" s="11">
        <f t="shared" si="18"/>
        <v>0</v>
      </c>
      <c r="S30" s="36"/>
      <c r="T30" s="37"/>
    </row>
    <row r="31" spans="1:20" x14ac:dyDescent="0.25">
      <c r="A31" s="51"/>
      <c r="B31" s="9" t="s">
        <v>121</v>
      </c>
      <c r="C31" s="33">
        <v>168</v>
      </c>
      <c r="D31" s="11"/>
      <c r="E31" s="11"/>
      <c r="F31" s="11">
        <f t="shared" si="13"/>
        <v>168</v>
      </c>
      <c r="G31" s="34"/>
      <c r="H31" s="9" t="s">
        <v>121</v>
      </c>
      <c r="I31" s="33">
        <v>168</v>
      </c>
      <c r="J31" s="19"/>
      <c r="K31" s="19"/>
      <c r="L31" s="11">
        <f t="shared" si="14"/>
        <v>168</v>
      </c>
      <c r="M31" s="36"/>
      <c r="N31" s="9" t="s">
        <v>121</v>
      </c>
      <c r="O31" s="19">
        <f t="shared" si="15"/>
        <v>0</v>
      </c>
      <c r="P31" s="19">
        <f t="shared" si="16"/>
        <v>0</v>
      </c>
      <c r="Q31" s="19">
        <f t="shared" si="17"/>
        <v>0</v>
      </c>
      <c r="R31" s="11">
        <f t="shared" si="18"/>
        <v>0</v>
      </c>
      <c r="S31" s="36"/>
      <c r="T31" s="37"/>
    </row>
    <row r="32" spans="1:20" x14ac:dyDescent="0.25">
      <c r="A32" s="52"/>
      <c r="B32" s="9" t="s">
        <v>120</v>
      </c>
      <c r="C32" s="33">
        <v>75</v>
      </c>
      <c r="D32" s="11"/>
      <c r="E32" s="11"/>
      <c r="F32" s="11">
        <f t="shared" si="13"/>
        <v>75</v>
      </c>
      <c r="G32" s="34"/>
      <c r="H32" s="9" t="s">
        <v>120</v>
      </c>
      <c r="I32" s="33">
        <v>75</v>
      </c>
      <c r="J32" s="19"/>
      <c r="K32" s="19"/>
      <c r="L32" s="11">
        <f t="shared" si="14"/>
        <v>75</v>
      </c>
      <c r="M32" s="36"/>
      <c r="N32" s="9" t="s">
        <v>120</v>
      </c>
      <c r="O32" s="19">
        <f t="shared" si="15"/>
        <v>0</v>
      </c>
      <c r="P32" s="19">
        <f t="shared" si="16"/>
        <v>0</v>
      </c>
      <c r="Q32" s="19">
        <f t="shared" si="17"/>
        <v>0</v>
      </c>
      <c r="R32" s="11">
        <f t="shared" si="18"/>
        <v>0</v>
      </c>
      <c r="S32" s="36"/>
      <c r="T32" s="37"/>
    </row>
    <row r="33" spans="1:20" x14ac:dyDescent="0.25">
      <c r="C33" s="30">
        <f>SUM(C20:C32)</f>
        <v>2981.5</v>
      </c>
      <c r="D33" s="30">
        <f>SUM(D20:D30)</f>
        <v>112.5</v>
      </c>
      <c r="E33" s="30">
        <f>SUM(E20:E30)</f>
        <v>90</v>
      </c>
      <c r="F33" s="30">
        <f>SUM(F20:F32)</f>
        <v>3184</v>
      </c>
      <c r="G33" s="34"/>
      <c r="H33" s="36"/>
      <c r="I33" s="30">
        <f>SUM(I20:I32)</f>
        <v>2533.2600000000002</v>
      </c>
      <c r="J33" s="30">
        <f t="shared" ref="J33" si="19">SUM(J20:J30)</f>
        <v>412.5</v>
      </c>
      <c r="K33" s="30">
        <f t="shared" ref="K33" si="20">SUM(K20:K30)</f>
        <v>187.5</v>
      </c>
      <c r="L33" s="30">
        <f>SUM(L20:L32)</f>
        <v>3133.26</v>
      </c>
      <c r="M33" s="36"/>
      <c r="N33" s="36"/>
      <c r="O33" s="30">
        <f>SUM(O20:O32)</f>
        <v>448.23999999999995</v>
      </c>
      <c r="P33" s="30">
        <f t="shared" ref="P33" si="21">SUM(P20:P30)</f>
        <v>-300</v>
      </c>
      <c r="Q33" s="30">
        <f t="shared" ref="Q33" si="22">SUM(Q20:Q30)</f>
        <v>-97.5</v>
      </c>
      <c r="R33" s="30">
        <f t="shared" ref="R33" si="23">SUM(R20:R30)</f>
        <v>50.739999999999981</v>
      </c>
      <c r="S33" s="36"/>
      <c r="T33" s="36"/>
    </row>
    <row r="34" spans="1:20" x14ac:dyDescent="0.25">
      <c r="C34" s="36"/>
      <c r="D34" s="36"/>
      <c r="E34" s="36"/>
      <c r="F34" s="36"/>
      <c r="G34" s="34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</row>
    <row r="35" spans="1:20" x14ac:dyDescent="0.25">
      <c r="A35" s="50" t="s">
        <v>132</v>
      </c>
      <c r="B35" s="9" t="s">
        <v>6</v>
      </c>
      <c r="C35" s="33">
        <v>168</v>
      </c>
      <c r="D35" s="11"/>
      <c r="E35" s="11"/>
      <c r="F35" s="11">
        <f t="shared" ref="F35:F44" si="24">SUM(C35:E35)</f>
        <v>168</v>
      </c>
      <c r="H35" s="9" t="s">
        <v>6</v>
      </c>
      <c r="I35" s="33">
        <v>168</v>
      </c>
      <c r="J35" s="19"/>
      <c r="K35" s="19"/>
      <c r="L35" s="11">
        <f t="shared" ref="L35:L44" si="25">SUM(I35:K35)</f>
        <v>168</v>
      </c>
      <c r="M35" s="36"/>
      <c r="N35" s="9" t="s">
        <v>6</v>
      </c>
      <c r="O35" s="19">
        <f t="shared" ref="O35:O44" si="26">C35-I35</f>
        <v>0</v>
      </c>
      <c r="P35" s="19">
        <f t="shared" ref="P35:P44" si="27">D35-J35</f>
        <v>0</v>
      </c>
      <c r="Q35" s="19">
        <f t="shared" ref="Q35:Q44" si="28">E35-K35</f>
        <v>0</v>
      </c>
      <c r="R35" s="11">
        <f t="shared" ref="R35:R44" si="29">SUM(O35:Q35)</f>
        <v>0</v>
      </c>
      <c r="S35" s="36"/>
      <c r="T35" s="37"/>
    </row>
    <row r="36" spans="1:20" x14ac:dyDescent="0.25">
      <c r="A36" s="51"/>
      <c r="B36" s="9" t="s">
        <v>22</v>
      </c>
      <c r="C36" s="33">
        <v>167.99999999999997</v>
      </c>
      <c r="D36" s="11"/>
      <c r="E36" s="11"/>
      <c r="F36" s="11">
        <f t="shared" si="24"/>
        <v>167.99999999999997</v>
      </c>
      <c r="H36" s="9" t="s">
        <v>22</v>
      </c>
      <c r="I36" s="33">
        <v>168</v>
      </c>
      <c r="J36" s="19"/>
      <c r="K36" s="19"/>
      <c r="L36" s="11">
        <f t="shared" si="25"/>
        <v>168</v>
      </c>
      <c r="M36" s="36"/>
      <c r="N36" s="9" t="s">
        <v>22</v>
      </c>
      <c r="O36" s="19">
        <f t="shared" si="26"/>
        <v>0</v>
      </c>
      <c r="P36" s="19">
        <f t="shared" si="27"/>
        <v>0</v>
      </c>
      <c r="Q36" s="19">
        <f t="shared" si="28"/>
        <v>0</v>
      </c>
      <c r="R36" s="11">
        <f t="shared" si="29"/>
        <v>0</v>
      </c>
      <c r="S36" s="36"/>
      <c r="T36" s="37"/>
    </row>
    <row r="37" spans="1:20" x14ac:dyDescent="0.25">
      <c r="A37" s="51"/>
      <c r="B37" s="9" t="s">
        <v>45</v>
      </c>
      <c r="C37" s="33">
        <v>420</v>
      </c>
      <c r="D37" s="11"/>
      <c r="E37" s="11"/>
      <c r="F37" s="11">
        <f t="shared" si="24"/>
        <v>420</v>
      </c>
      <c r="G37" s="34"/>
      <c r="H37" s="9" t="s">
        <v>45</v>
      </c>
      <c r="I37" s="33">
        <v>336</v>
      </c>
      <c r="J37" s="19"/>
      <c r="K37" s="19"/>
      <c r="L37" s="11">
        <f t="shared" si="25"/>
        <v>336</v>
      </c>
      <c r="M37" s="36"/>
      <c r="N37" s="9" t="s">
        <v>45</v>
      </c>
      <c r="O37" s="19">
        <f t="shared" si="26"/>
        <v>84</v>
      </c>
      <c r="P37" s="19">
        <f t="shared" si="27"/>
        <v>0</v>
      </c>
      <c r="Q37" s="19">
        <f t="shared" si="28"/>
        <v>0</v>
      </c>
      <c r="R37" s="11">
        <f t="shared" si="29"/>
        <v>84</v>
      </c>
      <c r="S37" s="36"/>
      <c r="T37" s="37"/>
    </row>
    <row r="38" spans="1:20" x14ac:dyDescent="0.25">
      <c r="A38" s="51"/>
      <c r="B38" s="9" t="s">
        <v>166</v>
      </c>
      <c r="C38" s="33">
        <v>75</v>
      </c>
      <c r="D38" s="11"/>
      <c r="E38" s="11"/>
      <c r="F38" s="11">
        <f t="shared" si="24"/>
        <v>75</v>
      </c>
      <c r="G38" s="34"/>
      <c r="H38" s="9" t="s">
        <v>166</v>
      </c>
      <c r="I38" s="33">
        <v>80</v>
      </c>
      <c r="J38" s="19"/>
      <c r="K38" s="19"/>
      <c r="L38" s="11">
        <f t="shared" si="25"/>
        <v>80</v>
      </c>
      <c r="M38" s="36"/>
      <c r="N38" s="9" t="s">
        <v>166</v>
      </c>
      <c r="O38" s="19">
        <f t="shared" si="26"/>
        <v>-5</v>
      </c>
      <c r="P38" s="19">
        <f t="shared" si="27"/>
        <v>0</v>
      </c>
      <c r="Q38" s="19">
        <f t="shared" si="28"/>
        <v>0</v>
      </c>
      <c r="R38" s="11">
        <f t="shared" si="29"/>
        <v>-5</v>
      </c>
      <c r="S38" s="36"/>
      <c r="T38" s="37"/>
    </row>
    <row r="39" spans="1:20" x14ac:dyDescent="0.25">
      <c r="A39" s="51"/>
      <c r="B39" s="9" t="s">
        <v>80</v>
      </c>
      <c r="C39" s="33">
        <v>131.33333333333331</v>
      </c>
      <c r="D39" s="11"/>
      <c r="E39" s="11"/>
      <c r="F39" s="11">
        <f t="shared" si="24"/>
        <v>131.33333333333331</v>
      </c>
      <c r="G39" s="34"/>
      <c r="H39" s="9" t="s">
        <v>80</v>
      </c>
      <c r="I39" s="33">
        <v>120.5</v>
      </c>
      <c r="J39" s="19"/>
      <c r="K39" s="19"/>
      <c r="L39" s="11">
        <f t="shared" si="25"/>
        <v>120.5</v>
      </c>
      <c r="M39" s="36"/>
      <c r="N39" s="9" t="s">
        <v>80</v>
      </c>
      <c r="O39" s="19">
        <f t="shared" si="26"/>
        <v>10.833333333333314</v>
      </c>
      <c r="P39" s="19">
        <f t="shared" si="27"/>
        <v>0</v>
      </c>
      <c r="Q39" s="19">
        <f t="shared" si="28"/>
        <v>0</v>
      </c>
      <c r="R39" s="11">
        <f t="shared" si="29"/>
        <v>10.833333333333314</v>
      </c>
      <c r="S39" s="36"/>
      <c r="T39" s="37"/>
    </row>
    <row r="40" spans="1:20" x14ac:dyDescent="0.25">
      <c r="A40" s="51"/>
      <c r="B40" s="9" t="s">
        <v>95</v>
      </c>
      <c r="C40" s="33">
        <v>168</v>
      </c>
      <c r="D40" s="11"/>
      <c r="E40" s="11"/>
      <c r="F40" s="11">
        <f t="shared" si="24"/>
        <v>168</v>
      </c>
      <c r="G40" s="34"/>
      <c r="H40" s="9" t="s">
        <v>95</v>
      </c>
      <c r="I40" s="33">
        <v>168</v>
      </c>
      <c r="J40" s="19"/>
      <c r="K40" s="19"/>
      <c r="L40" s="11">
        <f t="shared" si="25"/>
        <v>168</v>
      </c>
      <c r="M40" s="36"/>
      <c r="N40" s="9" t="s">
        <v>95</v>
      </c>
      <c r="O40" s="19">
        <f t="shared" si="26"/>
        <v>0</v>
      </c>
      <c r="P40" s="19">
        <f t="shared" si="27"/>
        <v>0</v>
      </c>
      <c r="Q40" s="19">
        <f t="shared" si="28"/>
        <v>0</v>
      </c>
      <c r="R40" s="11">
        <f t="shared" si="29"/>
        <v>0</v>
      </c>
      <c r="S40" s="36"/>
      <c r="T40" s="37"/>
    </row>
    <row r="41" spans="1:20" x14ac:dyDescent="0.25">
      <c r="A41" s="51"/>
      <c r="B41" s="9" t="s">
        <v>103</v>
      </c>
      <c r="C41" s="33">
        <v>336</v>
      </c>
      <c r="D41" s="11"/>
      <c r="E41" s="11"/>
      <c r="F41" s="11">
        <f t="shared" si="24"/>
        <v>336</v>
      </c>
      <c r="G41" s="34"/>
      <c r="H41" s="9" t="s">
        <v>103</v>
      </c>
      <c r="I41" s="33">
        <v>373.5</v>
      </c>
      <c r="J41" s="19"/>
      <c r="K41" s="19"/>
      <c r="L41" s="11">
        <f t="shared" si="25"/>
        <v>373.5</v>
      </c>
      <c r="M41" s="36"/>
      <c r="N41" s="9" t="s">
        <v>103</v>
      </c>
      <c r="O41" s="19">
        <f t="shared" si="26"/>
        <v>-37.5</v>
      </c>
      <c r="P41" s="19">
        <f t="shared" si="27"/>
        <v>0</v>
      </c>
      <c r="Q41" s="19">
        <f t="shared" si="28"/>
        <v>0</v>
      </c>
      <c r="R41" s="11">
        <f t="shared" si="29"/>
        <v>-37.5</v>
      </c>
      <c r="S41" s="36"/>
      <c r="T41" s="37"/>
    </row>
    <row r="42" spans="1:20" x14ac:dyDescent="0.25">
      <c r="A42" s="51"/>
      <c r="B42" s="9" t="s">
        <v>114</v>
      </c>
      <c r="C42" s="33">
        <v>336</v>
      </c>
      <c r="D42" s="11"/>
      <c r="E42" s="11"/>
      <c r="F42" s="11">
        <f t="shared" si="24"/>
        <v>336</v>
      </c>
      <c r="G42" s="34"/>
      <c r="H42" s="9" t="s">
        <v>114</v>
      </c>
      <c r="I42" s="33">
        <v>336</v>
      </c>
      <c r="J42" s="19"/>
      <c r="K42" s="19"/>
      <c r="L42" s="11">
        <f t="shared" si="25"/>
        <v>336</v>
      </c>
      <c r="M42" s="36"/>
      <c r="N42" s="9" t="s">
        <v>114</v>
      </c>
      <c r="O42" s="19">
        <f t="shared" si="26"/>
        <v>0</v>
      </c>
      <c r="P42" s="19">
        <f t="shared" si="27"/>
        <v>0</v>
      </c>
      <c r="Q42" s="19">
        <f t="shared" si="28"/>
        <v>0</v>
      </c>
      <c r="R42" s="11">
        <f t="shared" si="29"/>
        <v>0</v>
      </c>
      <c r="S42" s="36"/>
      <c r="T42" s="37"/>
    </row>
    <row r="43" spans="1:20" x14ac:dyDescent="0.25">
      <c r="A43" s="51"/>
      <c r="B43" s="9" t="s">
        <v>116</v>
      </c>
      <c r="C43" s="33">
        <v>75</v>
      </c>
      <c r="D43" s="11"/>
      <c r="E43" s="11"/>
      <c r="F43" s="11">
        <f t="shared" si="24"/>
        <v>75</v>
      </c>
      <c r="G43" s="34"/>
      <c r="H43" s="9" t="s">
        <v>116</v>
      </c>
      <c r="I43" s="33">
        <v>80</v>
      </c>
      <c r="J43" s="19"/>
      <c r="K43" s="19"/>
      <c r="L43" s="11">
        <f t="shared" si="25"/>
        <v>80</v>
      </c>
      <c r="M43" s="36"/>
      <c r="N43" s="9" t="s">
        <v>116</v>
      </c>
      <c r="O43" s="19">
        <f t="shared" si="26"/>
        <v>-5</v>
      </c>
      <c r="P43" s="19">
        <f t="shared" si="27"/>
        <v>0</v>
      </c>
      <c r="Q43" s="19">
        <f t="shared" si="28"/>
        <v>0</v>
      </c>
      <c r="R43" s="11">
        <f t="shared" si="29"/>
        <v>-5</v>
      </c>
      <c r="S43" s="36"/>
      <c r="T43" s="37"/>
    </row>
    <row r="44" spans="1:20" x14ac:dyDescent="0.25">
      <c r="A44" s="52"/>
      <c r="B44" s="9" t="s">
        <v>165</v>
      </c>
      <c r="C44" s="33">
        <v>83.999999999999986</v>
      </c>
      <c r="D44" s="11"/>
      <c r="E44" s="11"/>
      <c r="F44" s="11">
        <f t="shared" si="24"/>
        <v>83.999999999999986</v>
      </c>
      <c r="G44" s="34"/>
      <c r="H44" s="9" t="s">
        <v>165</v>
      </c>
      <c r="I44" s="33">
        <v>0</v>
      </c>
      <c r="J44" s="19"/>
      <c r="K44" s="19"/>
      <c r="L44" s="11">
        <f t="shared" si="25"/>
        <v>0</v>
      </c>
      <c r="M44" s="36"/>
      <c r="N44" s="9" t="s">
        <v>165</v>
      </c>
      <c r="O44" s="19">
        <f t="shared" si="26"/>
        <v>83.999999999999986</v>
      </c>
      <c r="P44" s="19">
        <f t="shared" si="27"/>
        <v>0</v>
      </c>
      <c r="Q44" s="19">
        <f t="shared" si="28"/>
        <v>0</v>
      </c>
      <c r="R44" s="11">
        <f t="shared" si="29"/>
        <v>83.999999999999986</v>
      </c>
      <c r="S44" s="36"/>
      <c r="T44" s="37"/>
    </row>
    <row r="45" spans="1:20" x14ac:dyDescent="0.25">
      <c r="C45" s="30">
        <f>SUM(C35:C44)</f>
        <v>1961.3333333333333</v>
      </c>
      <c r="D45" s="30">
        <f t="shared" ref="D45:F45" si="30">SUM(D35:D44)</f>
        <v>0</v>
      </c>
      <c r="E45" s="30">
        <f t="shared" si="30"/>
        <v>0</v>
      </c>
      <c r="F45" s="30">
        <f t="shared" si="30"/>
        <v>1961.3333333333333</v>
      </c>
      <c r="G45" s="36"/>
      <c r="H45" s="36"/>
      <c r="I45" s="30">
        <f>SUM(I35:I44)</f>
        <v>1830</v>
      </c>
      <c r="J45" s="30">
        <f t="shared" ref="J45" si="31">SUM(J35:J44)</f>
        <v>0</v>
      </c>
      <c r="K45" s="30">
        <f t="shared" ref="K45" si="32">SUM(K35:K44)</f>
        <v>0</v>
      </c>
      <c r="L45" s="30">
        <f t="shared" ref="L45" si="33">SUM(L35:L44)</f>
        <v>1830</v>
      </c>
      <c r="M45" s="36"/>
      <c r="O45" s="30">
        <f>SUM(O35:O44)</f>
        <v>131.33333333333331</v>
      </c>
      <c r="P45" s="30">
        <f t="shared" ref="P45" si="34">SUM(P35:P44)</f>
        <v>0</v>
      </c>
      <c r="Q45" s="30">
        <f t="shared" ref="Q45" si="35">SUM(Q35:Q44)</f>
        <v>0</v>
      </c>
      <c r="R45" s="30">
        <f t="shared" ref="R45" si="36">SUM(R35:R44)</f>
        <v>131.33333333333331</v>
      </c>
      <c r="S45" s="36"/>
      <c r="T45" s="36"/>
    </row>
    <row r="46" spans="1:20" x14ac:dyDescent="0.25"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O46" s="36"/>
      <c r="P46" s="36"/>
      <c r="Q46" s="36"/>
      <c r="R46" s="36"/>
      <c r="S46" s="36"/>
      <c r="T46" s="36"/>
    </row>
    <row r="47" spans="1:20" x14ac:dyDescent="0.25">
      <c r="A47" s="50" t="s">
        <v>131</v>
      </c>
      <c r="B47" s="9" t="s">
        <v>16</v>
      </c>
      <c r="C47" s="33">
        <v>168</v>
      </c>
      <c r="D47" s="33">
        <v>168</v>
      </c>
      <c r="E47" s="11"/>
      <c r="F47" s="11">
        <f t="shared" ref="F47:F57" si="37">SUM(C47:E47)</f>
        <v>336</v>
      </c>
      <c r="G47" s="34"/>
      <c r="H47" s="35" t="s">
        <v>16</v>
      </c>
      <c r="I47" s="19"/>
      <c r="J47" s="19"/>
      <c r="K47" s="19"/>
      <c r="L47" s="11">
        <f t="shared" ref="L47:L57" si="38">SUM(I47:K47)</f>
        <v>0</v>
      </c>
      <c r="M47" s="36"/>
      <c r="N47" s="9" t="s">
        <v>16</v>
      </c>
      <c r="O47" s="19">
        <f t="shared" ref="O47:O57" si="39">C47-I47</f>
        <v>168</v>
      </c>
      <c r="P47" s="19">
        <f t="shared" ref="P47:P57" si="40">D47-J47</f>
        <v>168</v>
      </c>
      <c r="Q47" s="19">
        <f t="shared" ref="Q47:Q57" si="41">E47-K47</f>
        <v>0</v>
      </c>
      <c r="R47" s="11">
        <f t="shared" ref="R47:R57" si="42">SUM(O47:Q47)</f>
        <v>336</v>
      </c>
      <c r="S47" s="36"/>
      <c r="T47" s="37"/>
    </row>
    <row r="48" spans="1:20" x14ac:dyDescent="0.25">
      <c r="A48" s="51"/>
      <c r="B48" s="9" t="s">
        <v>25</v>
      </c>
      <c r="C48" s="33">
        <v>476</v>
      </c>
      <c r="D48" s="33">
        <v>167.99999999999997</v>
      </c>
      <c r="E48" s="33">
        <v>75</v>
      </c>
      <c r="F48" s="11">
        <f t="shared" si="37"/>
        <v>719</v>
      </c>
      <c r="G48" s="34"/>
      <c r="H48" s="35" t="s">
        <v>25</v>
      </c>
      <c r="I48" s="33">
        <v>412.5</v>
      </c>
      <c r="J48" s="33">
        <v>150</v>
      </c>
      <c r="K48" s="19"/>
      <c r="L48" s="11">
        <f t="shared" si="38"/>
        <v>562.5</v>
      </c>
      <c r="M48" s="36"/>
      <c r="N48" s="9" t="s">
        <v>25</v>
      </c>
      <c r="O48" s="19">
        <f t="shared" si="39"/>
        <v>63.5</v>
      </c>
      <c r="P48" s="19">
        <f t="shared" si="40"/>
        <v>17.999999999999972</v>
      </c>
      <c r="Q48" s="19">
        <f t="shared" si="41"/>
        <v>75</v>
      </c>
      <c r="R48" s="11">
        <f t="shared" si="42"/>
        <v>156.49999999999997</v>
      </c>
      <c r="S48" s="36"/>
      <c r="T48" s="37"/>
    </row>
    <row r="49" spans="1:20" x14ac:dyDescent="0.25">
      <c r="A49" s="51"/>
      <c r="B49" s="9" t="s">
        <v>50</v>
      </c>
      <c r="C49" s="33">
        <v>780</v>
      </c>
      <c r="D49" s="11"/>
      <c r="E49" s="33">
        <v>75</v>
      </c>
      <c r="F49" s="11">
        <f t="shared" si="37"/>
        <v>855</v>
      </c>
      <c r="G49" s="34"/>
      <c r="H49" s="35" t="s">
        <v>50</v>
      </c>
      <c r="I49" s="33">
        <v>562.5</v>
      </c>
      <c r="J49" s="33">
        <v>150</v>
      </c>
      <c r="K49" s="33">
        <v>75</v>
      </c>
      <c r="L49" s="11">
        <f t="shared" si="38"/>
        <v>787.5</v>
      </c>
      <c r="M49" s="36"/>
      <c r="N49" s="9" t="s">
        <v>50</v>
      </c>
      <c r="O49" s="19">
        <f t="shared" si="39"/>
        <v>217.5</v>
      </c>
      <c r="P49" s="19">
        <f t="shared" si="40"/>
        <v>-150</v>
      </c>
      <c r="Q49" s="19">
        <f t="shared" si="41"/>
        <v>0</v>
      </c>
      <c r="R49" s="11">
        <f t="shared" si="42"/>
        <v>67.5</v>
      </c>
      <c r="S49" s="36"/>
      <c r="T49" s="37"/>
    </row>
    <row r="50" spans="1:20" x14ac:dyDescent="0.25">
      <c r="A50" s="51"/>
      <c r="B50" s="9" t="s">
        <v>77</v>
      </c>
      <c r="C50" s="33">
        <v>374</v>
      </c>
      <c r="D50" s="11"/>
      <c r="E50" s="11"/>
      <c r="F50" s="11">
        <f t="shared" si="37"/>
        <v>374</v>
      </c>
      <c r="G50" s="34"/>
      <c r="H50" s="35" t="s">
        <v>77</v>
      </c>
      <c r="I50" s="33">
        <v>300</v>
      </c>
      <c r="J50" s="19"/>
      <c r="K50" s="33">
        <v>75</v>
      </c>
      <c r="L50" s="11">
        <f t="shared" si="38"/>
        <v>375</v>
      </c>
      <c r="M50" s="36"/>
      <c r="N50" s="9" t="s">
        <v>77</v>
      </c>
      <c r="O50" s="19">
        <f t="shared" si="39"/>
        <v>74</v>
      </c>
      <c r="P50" s="19">
        <f t="shared" si="40"/>
        <v>0</v>
      </c>
      <c r="Q50" s="19">
        <f t="shared" si="41"/>
        <v>-75</v>
      </c>
      <c r="R50" s="11">
        <f t="shared" si="42"/>
        <v>-1</v>
      </c>
      <c r="S50" s="36"/>
      <c r="T50" s="37"/>
    </row>
    <row r="51" spans="1:20" x14ac:dyDescent="0.25">
      <c r="A51" s="51"/>
      <c r="B51" s="9" t="s">
        <v>89</v>
      </c>
      <c r="C51" s="33">
        <v>612</v>
      </c>
      <c r="D51" s="33">
        <v>252</v>
      </c>
      <c r="E51" s="33">
        <v>112.5</v>
      </c>
      <c r="F51" s="11">
        <f t="shared" si="37"/>
        <v>976.5</v>
      </c>
      <c r="G51" s="34"/>
      <c r="H51" s="35" t="s">
        <v>89</v>
      </c>
      <c r="I51" s="33">
        <v>487.5</v>
      </c>
      <c r="J51" s="33">
        <v>150</v>
      </c>
      <c r="K51" s="33">
        <v>150</v>
      </c>
      <c r="L51" s="11">
        <f t="shared" si="38"/>
        <v>787.5</v>
      </c>
      <c r="M51" s="36"/>
      <c r="N51" s="9" t="s">
        <v>89</v>
      </c>
      <c r="O51" s="19">
        <f t="shared" si="39"/>
        <v>124.5</v>
      </c>
      <c r="P51" s="19">
        <f t="shared" si="40"/>
        <v>102</v>
      </c>
      <c r="Q51" s="19">
        <f t="shared" si="41"/>
        <v>-37.5</v>
      </c>
      <c r="R51" s="11">
        <f t="shared" si="42"/>
        <v>189</v>
      </c>
      <c r="S51" s="36"/>
      <c r="T51" s="37"/>
    </row>
    <row r="52" spans="1:20" x14ac:dyDescent="0.25">
      <c r="A52" s="51"/>
      <c r="B52" s="9" t="s">
        <v>97</v>
      </c>
      <c r="C52" s="33">
        <v>168</v>
      </c>
      <c r="D52" s="33">
        <v>168</v>
      </c>
      <c r="E52" s="11"/>
      <c r="F52" s="11">
        <f t="shared" si="37"/>
        <v>336</v>
      </c>
      <c r="G52" s="34"/>
      <c r="H52" s="35" t="s">
        <v>97</v>
      </c>
      <c r="I52" s="33">
        <v>150</v>
      </c>
      <c r="J52" s="19"/>
      <c r="K52" s="19"/>
      <c r="L52" s="11">
        <f t="shared" si="38"/>
        <v>150</v>
      </c>
      <c r="M52" s="36"/>
      <c r="N52" s="9" t="s">
        <v>97</v>
      </c>
      <c r="O52" s="19">
        <f t="shared" si="39"/>
        <v>18</v>
      </c>
      <c r="P52" s="19">
        <f t="shared" si="40"/>
        <v>168</v>
      </c>
      <c r="Q52" s="19">
        <f t="shared" si="41"/>
        <v>0</v>
      </c>
      <c r="R52" s="11">
        <f t="shared" si="42"/>
        <v>186</v>
      </c>
      <c r="S52" s="36"/>
      <c r="T52" s="37"/>
    </row>
    <row r="53" spans="1:20" x14ac:dyDescent="0.25">
      <c r="A53" s="51"/>
      <c r="B53" s="9" t="s">
        <v>111</v>
      </c>
      <c r="C53" s="33">
        <v>878</v>
      </c>
      <c r="D53" s="33">
        <v>167.99999999999997</v>
      </c>
      <c r="E53" s="33">
        <v>75</v>
      </c>
      <c r="F53" s="11">
        <f t="shared" si="37"/>
        <v>1121</v>
      </c>
      <c r="G53" s="34"/>
      <c r="H53" s="35" t="s">
        <v>111</v>
      </c>
      <c r="I53" s="33">
        <v>750</v>
      </c>
      <c r="J53" s="33">
        <v>150</v>
      </c>
      <c r="K53" s="33">
        <v>112.5</v>
      </c>
      <c r="L53" s="11">
        <f t="shared" si="38"/>
        <v>1012.5</v>
      </c>
      <c r="M53" s="36"/>
      <c r="N53" s="9" t="s">
        <v>111</v>
      </c>
      <c r="O53" s="19">
        <f t="shared" si="39"/>
        <v>128</v>
      </c>
      <c r="P53" s="19">
        <f t="shared" si="40"/>
        <v>17.999999999999972</v>
      </c>
      <c r="Q53" s="19">
        <f t="shared" si="41"/>
        <v>-37.5</v>
      </c>
      <c r="R53" s="11">
        <f t="shared" si="42"/>
        <v>108.49999999999997</v>
      </c>
      <c r="S53" s="36"/>
      <c r="T53" s="37"/>
    </row>
    <row r="54" spans="1:20" x14ac:dyDescent="0.25">
      <c r="A54" s="51"/>
      <c r="B54" s="9" t="s">
        <v>113</v>
      </c>
      <c r="C54" s="33">
        <v>864</v>
      </c>
      <c r="D54" s="33">
        <v>336</v>
      </c>
      <c r="E54" s="33">
        <v>75</v>
      </c>
      <c r="F54" s="11">
        <f t="shared" si="37"/>
        <v>1275</v>
      </c>
      <c r="G54" s="34"/>
      <c r="H54" s="35" t="s">
        <v>113</v>
      </c>
      <c r="I54" s="33">
        <v>825</v>
      </c>
      <c r="J54" s="33">
        <v>300</v>
      </c>
      <c r="K54" s="33">
        <v>75</v>
      </c>
      <c r="L54" s="11">
        <f t="shared" si="38"/>
        <v>1200</v>
      </c>
      <c r="M54" s="36"/>
      <c r="N54" s="9" t="s">
        <v>113</v>
      </c>
      <c r="O54" s="19">
        <f t="shared" si="39"/>
        <v>39</v>
      </c>
      <c r="P54" s="19">
        <f t="shared" si="40"/>
        <v>36</v>
      </c>
      <c r="Q54" s="19">
        <f t="shared" si="41"/>
        <v>0</v>
      </c>
      <c r="R54" s="11">
        <f t="shared" si="42"/>
        <v>75</v>
      </c>
      <c r="S54" s="36"/>
      <c r="T54" s="37"/>
    </row>
    <row r="55" spans="1:20" x14ac:dyDescent="0.25">
      <c r="A55" s="51"/>
      <c r="B55" s="9" t="s">
        <v>117</v>
      </c>
      <c r="C55" s="33">
        <v>587.5</v>
      </c>
      <c r="D55" s="33">
        <v>167.99999999999997</v>
      </c>
      <c r="E55" s="33">
        <v>75</v>
      </c>
      <c r="F55" s="11">
        <f t="shared" si="37"/>
        <v>830.5</v>
      </c>
      <c r="G55" s="34"/>
      <c r="H55" s="35" t="s">
        <v>117</v>
      </c>
      <c r="I55" s="33">
        <v>562.5</v>
      </c>
      <c r="J55" s="33">
        <v>150</v>
      </c>
      <c r="K55" s="33">
        <v>150</v>
      </c>
      <c r="L55" s="11">
        <f t="shared" si="38"/>
        <v>862.5</v>
      </c>
      <c r="M55" s="36"/>
      <c r="N55" s="9" t="s">
        <v>117</v>
      </c>
      <c r="O55" s="19">
        <f t="shared" si="39"/>
        <v>25</v>
      </c>
      <c r="P55" s="19">
        <f t="shared" si="40"/>
        <v>17.999999999999972</v>
      </c>
      <c r="Q55" s="19">
        <f t="shared" si="41"/>
        <v>-75</v>
      </c>
      <c r="R55" s="11">
        <f t="shared" si="42"/>
        <v>-32.000000000000028</v>
      </c>
      <c r="S55" s="36"/>
      <c r="T55" s="37"/>
    </row>
    <row r="56" spans="1:20" x14ac:dyDescent="0.25">
      <c r="A56" s="51"/>
      <c r="B56" s="9" t="s">
        <v>155</v>
      </c>
      <c r="C56" s="11"/>
      <c r="D56" s="33">
        <v>167.99999999999997</v>
      </c>
      <c r="E56" s="11"/>
      <c r="F56" s="11">
        <f t="shared" si="37"/>
        <v>167.99999999999997</v>
      </c>
      <c r="G56" s="34"/>
      <c r="H56" s="35" t="s">
        <v>155</v>
      </c>
      <c r="I56" s="19"/>
      <c r="J56" s="19"/>
      <c r="K56" s="19"/>
      <c r="L56" s="11">
        <f t="shared" si="38"/>
        <v>0</v>
      </c>
      <c r="M56" s="36"/>
      <c r="N56" s="9" t="s">
        <v>155</v>
      </c>
      <c r="O56" s="19">
        <f t="shared" si="39"/>
        <v>0</v>
      </c>
      <c r="P56" s="19">
        <f t="shared" si="40"/>
        <v>167.99999999999997</v>
      </c>
      <c r="Q56" s="19">
        <f t="shared" si="41"/>
        <v>0</v>
      </c>
      <c r="R56" s="11">
        <f t="shared" si="42"/>
        <v>167.99999999999997</v>
      </c>
      <c r="S56" s="36"/>
      <c r="T56" s="37"/>
    </row>
    <row r="57" spans="1:20" x14ac:dyDescent="0.25">
      <c r="A57" s="52"/>
      <c r="B57" s="9" t="s">
        <v>156</v>
      </c>
      <c r="C57" s="33">
        <v>168</v>
      </c>
      <c r="D57" s="11"/>
      <c r="E57" s="11"/>
      <c r="F57" s="11">
        <f t="shared" si="37"/>
        <v>168</v>
      </c>
      <c r="G57" s="34"/>
      <c r="H57" s="35" t="s">
        <v>156</v>
      </c>
      <c r="I57" s="19"/>
      <c r="J57" s="19"/>
      <c r="K57" s="19"/>
      <c r="L57" s="11">
        <f t="shared" si="38"/>
        <v>0</v>
      </c>
      <c r="M57" s="36"/>
      <c r="N57" s="9" t="s">
        <v>156</v>
      </c>
      <c r="O57" s="19">
        <f t="shared" si="39"/>
        <v>168</v>
      </c>
      <c r="P57" s="19">
        <f t="shared" si="40"/>
        <v>0</v>
      </c>
      <c r="Q57" s="19">
        <f t="shared" si="41"/>
        <v>0</v>
      </c>
      <c r="R57" s="11">
        <f t="shared" si="42"/>
        <v>168</v>
      </c>
      <c r="S57" s="36"/>
      <c r="T57" s="37"/>
    </row>
    <row r="58" spans="1:20" x14ac:dyDescent="0.25">
      <c r="C58" s="30">
        <f t="shared" ref="C58:F58" si="43">SUM(C47:C57)</f>
        <v>5075.5</v>
      </c>
      <c r="D58" s="30">
        <f t="shared" si="43"/>
        <v>1596</v>
      </c>
      <c r="E58" s="30">
        <f t="shared" si="43"/>
        <v>487.5</v>
      </c>
      <c r="F58" s="30">
        <f t="shared" si="43"/>
        <v>7159</v>
      </c>
      <c r="G58" s="36"/>
      <c r="H58" s="36"/>
      <c r="I58" s="30">
        <f t="shared" ref="I58:L58" si="44">SUM(I47:I57)</f>
        <v>4050</v>
      </c>
      <c r="J58" s="30">
        <f t="shared" si="44"/>
        <v>1050</v>
      </c>
      <c r="K58" s="30">
        <f t="shared" si="44"/>
        <v>637.5</v>
      </c>
      <c r="L58" s="30">
        <f t="shared" si="44"/>
        <v>5737.5</v>
      </c>
      <c r="M58" s="36"/>
      <c r="O58" s="30">
        <f t="shared" ref="O58:R58" si="45">SUM(O47:O57)</f>
        <v>1025.5</v>
      </c>
      <c r="P58" s="30">
        <f t="shared" si="45"/>
        <v>546</v>
      </c>
      <c r="Q58" s="30">
        <f t="shared" si="45"/>
        <v>-150</v>
      </c>
      <c r="R58" s="30">
        <f t="shared" si="45"/>
        <v>1421.5</v>
      </c>
      <c r="S58" s="36"/>
      <c r="T58" s="36"/>
    </row>
    <row r="59" spans="1:20" x14ac:dyDescent="0.2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O59" s="36"/>
      <c r="P59" s="36"/>
      <c r="Q59" s="36"/>
      <c r="R59" s="36"/>
      <c r="S59" s="36"/>
      <c r="T59" s="36"/>
    </row>
    <row r="60" spans="1:20" x14ac:dyDescent="0.25">
      <c r="A60" s="50" t="s">
        <v>130</v>
      </c>
      <c r="B60" s="9" t="s">
        <v>14</v>
      </c>
      <c r="C60" s="33">
        <v>168</v>
      </c>
      <c r="D60" s="11"/>
      <c r="E60" s="11"/>
      <c r="F60" s="11">
        <f t="shared" ref="F60:F69" si="46">SUM(C60:E60)</f>
        <v>168</v>
      </c>
      <c r="G60" s="34"/>
      <c r="H60" s="35" t="s">
        <v>14</v>
      </c>
      <c r="I60" s="33">
        <v>168</v>
      </c>
      <c r="J60" s="19"/>
      <c r="K60" s="19"/>
      <c r="L60" s="11">
        <f t="shared" ref="L60:L69" si="47">SUM(I60:K60)</f>
        <v>168</v>
      </c>
      <c r="M60" s="36"/>
      <c r="N60" s="9" t="s">
        <v>14</v>
      </c>
      <c r="O60" s="19">
        <f t="shared" ref="O60:O69" si="48">C60-I60</f>
        <v>0</v>
      </c>
      <c r="P60" s="19">
        <f t="shared" ref="P60:P69" si="49">D60-J60</f>
        <v>0</v>
      </c>
      <c r="Q60" s="19">
        <f t="shared" ref="Q60:Q69" si="50">E60-K60</f>
        <v>0</v>
      </c>
      <c r="R60" s="11">
        <f t="shared" ref="R60:R69" si="51">SUM(O60:Q60)</f>
        <v>0</v>
      </c>
      <c r="S60" s="36"/>
      <c r="T60" s="37"/>
    </row>
    <row r="61" spans="1:20" x14ac:dyDescent="0.25">
      <c r="A61" s="51"/>
      <c r="B61" s="9" t="s">
        <v>28</v>
      </c>
      <c r="C61" s="33">
        <v>168</v>
      </c>
      <c r="D61" s="11"/>
      <c r="E61" s="11"/>
      <c r="F61" s="11">
        <f t="shared" si="46"/>
        <v>168</v>
      </c>
      <c r="G61" s="34"/>
      <c r="H61" s="35" t="s">
        <v>28</v>
      </c>
      <c r="I61" s="33">
        <v>150</v>
      </c>
      <c r="J61" s="19"/>
      <c r="K61" s="19"/>
      <c r="L61" s="11">
        <f t="shared" si="47"/>
        <v>150</v>
      </c>
      <c r="M61" s="36"/>
      <c r="N61" s="9" t="s">
        <v>28</v>
      </c>
      <c r="O61" s="19">
        <f t="shared" si="48"/>
        <v>18</v>
      </c>
      <c r="P61" s="19">
        <f t="shared" si="49"/>
        <v>0</v>
      </c>
      <c r="Q61" s="19">
        <f t="shared" si="50"/>
        <v>0</v>
      </c>
      <c r="R61" s="11">
        <f t="shared" si="51"/>
        <v>18</v>
      </c>
      <c r="S61" s="36"/>
      <c r="T61" s="37"/>
    </row>
    <row r="62" spans="1:20" x14ac:dyDescent="0.25">
      <c r="A62" s="51"/>
      <c r="B62" s="9" t="s">
        <v>31</v>
      </c>
      <c r="C62" s="33">
        <v>692</v>
      </c>
      <c r="D62" s="33">
        <v>300</v>
      </c>
      <c r="E62" s="33">
        <v>75</v>
      </c>
      <c r="F62" s="11">
        <f t="shared" si="46"/>
        <v>1067</v>
      </c>
      <c r="G62" s="34"/>
      <c r="H62" s="35" t="s">
        <v>31</v>
      </c>
      <c r="I62" s="33">
        <v>525</v>
      </c>
      <c r="J62" s="33">
        <v>150</v>
      </c>
      <c r="K62" s="33">
        <v>75</v>
      </c>
      <c r="L62" s="11">
        <f t="shared" si="47"/>
        <v>750</v>
      </c>
      <c r="M62" s="36"/>
      <c r="N62" s="9" t="s">
        <v>31</v>
      </c>
      <c r="O62" s="19">
        <f t="shared" si="48"/>
        <v>167</v>
      </c>
      <c r="P62" s="19">
        <f t="shared" si="49"/>
        <v>150</v>
      </c>
      <c r="Q62" s="19">
        <f t="shared" si="50"/>
        <v>0</v>
      </c>
      <c r="R62" s="11">
        <f t="shared" si="51"/>
        <v>317</v>
      </c>
      <c r="S62" s="36"/>
      <c r="T62" s="37"/>
    </row>
    <row r="63" spans="1:20" x14ac:dyDescent="0.25">
      <c r="A63" s="51"/>
      <c r="B63" s="9" t="s">
        <v>34</v>
      </c>
      <c r="C63" s="33">
        <v>336</v>
      </c>
      <c r="D63" s="33">
        <v>167.99999999999997</v>
      </c>
      <c r="E63" s="11"/>
      <c r="F63" s="11">
        <f t="shared" si="46"/>
        <v>504</v>
      </c>
      <c r="G63" s="34"/>
      <c r="H63" s="38" t="s">
        <v>34</v>
      </c>
      <c r="I63" s="33">
        <v>300</v>
      </c>
      <c r="J63" s="33">
        <v>150</v>
      </c>
      <c r="K63" s="33">
        <v>75</v>
      </c>
      <c r="L63" s="11">
        <f t="shared" si="47"/>
        <v>525</v>
      </c>
      <c r="M63" s="36"/>
      <c r="N63" s="9" t="s">
        <v>34</v>
      </c>
      <c r="O63" s="19">
        <f t="shared" si="48"/>
        <v>36</v>
      </c>
      <c r="P63" s="19">
        <f t="shared" si="49"/>
        <v>17.999999999999972</v>
      </c>
      <c r="Q63" s="19">
        <f t="shared" si="50"/>
        <v>-75</v>
      </c>
      <c r="R63" s="11">
        <f t="shared" si="51"/>
        <v>-21.000000000000028</v>
      </c>
      <c r="S63" s="36"/>
      <c r="T63" s="37"/>
    </row>
    <row r="64" spans="1:20" x14ac:dyDescent="0.25">
      <c r="A64" s="51"/>
      <c r="B64" s="9" t="s">
        <v>42</v>
      </c>
      <c r="C64" s="33">
        <v>167.99999999999997</v>
      </c>
      <c r="D64" s="11"/>
      <c r="E64" s="11"/>
      <c r="F64" s="11">
        <f t="shared" si="46"/>
        <v>167.99999999999997</v>
      </c>
      <c r="G64" s="34"/>
      <c r="H64" s="38" t="s">
        <v>42</v>
      </c>
      <c r="I64" s="33">
        <v>167.99999999999997</v>
      </c>
      <c r="J64" s="19"/>
      <c r="K64" s="19"/>
      <c r="L64" s="11">
        <f t="shared" si="47"/>
        <v>167.99999999999997</v>
      </c>
      <c r="M64" s="36"/>
      <c r="N64" s="9" t="s">
        <v>42</v>
      </c>
      <c r="O64" s="19">
        <f t="shared" si="48"/>
        <v>0</v>
      </c>
      <c r="P64" s="19">
        <f t="shared" si="49"/>
        <v>0</v>
      </c>
      <c r="Q64" s="19">
        <f t="shared" si="50"/>
        <v>0</v>
      </c>
      <c r="R64" s="11">
        <f t="shared" si="51"/>
        <v>0</v>
      </c>
      <c r="S64" s="36"/>
      <c r="T64" s="37"/>
    </row>
    <row r="65" spans="1:20" x14ac:dyDescent="0.25">
      <c r="A65" s="51"/>
      <c r="B65" s="9" t="s">
        <v>53</v>
      </c>
      <c r="C65" s="33">
        <v>712</v>
      </c>
      <c r="D65" s="33">
        <v>84</v>
      </c>
      <c r="E65" s="33">
        <v>225</v>
      </c>
      <c r="F65" s="11">
        <f t="shared" si="46"/>
        <v>1021</v>
      </c>
      <c r="G65" s="34"/>
      <c r="H65" s="38" t="s">
        <v>53</v>
      </c>
      <c r="I65" s="33">
        <v>562.5</v>
      </c>
      <c r="J65" s="33">
        <v>300</v>
      </c>
      <c r="K65" s="33">
        <v>37.5</v>
      </c>
      <c r="L65" s="11">
        <f t="shared" si="47"/>
        <v>900</v>
      </c>
      <c r="M65" s="36"/>
      <c r="N65" s="9" t="s">
        <v>53</v>
      </c>
      <c r="O65" s="19">
        <f t="shared" si="48"/>
        <v>149.5</v>
      </c>
      <c r="P65" s="19">
        <f t="shared" si="49"/>
        <v>-216</v>
      </c>
      <c r="Q65" s="19">
        <f t="shared" si="50"/>
        <v>187.5</v>
      </c>
      <c r="R65" s="11">
        <f t="shared" si="51"/>
        <v>121</v>
      </c>
      <c r="S65" s="36"/>
      <c r="T65" s="37"/>
    </row>
    <row r="66" spans="1:20" x14ac:dyDescent="0.25">
      <c r="A66" s="51"/>
      <c r="B66" s="9" t="s">
        <v>61</v>
      </c>
      <c r="C66" s="33">
        <v>336</v>
      </c>
      <c r="D66" s="33">
        <v>168</v>
      </c>
      <c r="E66" s="11"/>
      <c r="F66" s="11">
        <f t="shared" si="46"/>
        <v>504</v>
      </c>
      <c r="G66" s="34"/>
      <c r="H66" s="38" t="s">
        <v>61</v>
      </c>
      <c r="I66" s="33">
        <v>384</v>
      </c>
      <c r="J66" s="33">
        <v>150</v>
      </c>
      <c r="K66" s="33">
        <v>150</v>
      </c>
      <c r="L66" s="11">
        <f t="shared" si="47"/>
        <v>684</v>
      </c>
      <c r="M66" s="36"/>
      <c r="N66" s="9" t="s">
        <v>61</v>
      </c>
      <c r="O66" s="19">
        <f t="shared" si="48"/>
        <v>-48</v>
      </c>
      <c r="P66" s="19">
        <f t="shared" si="49"/>
        <v>18</v>
      </c>
      <c r="Q66" s="19">
        <f t="shared" si="50"/>
        <v>-150</v>
      </c>
      <c r="R66" s="11">
        <f t="shared" si="51"/>
        <v>-180</v>
      </c>
      <c r="S66" s="36"/>
      <c r="T66" s="37"/>
    </row>
    <row r="67" spans="1:20" x14ac:dyDescent="0.25">
      <c r="A67" s="51"/>
      <c r="B67" s="9" t="s">
        <v>86</v>
      </c>
      <c r="C67" s="33">
        <v>336</v>
      </c>
      <c r="D67" s="33">
        <v>75</v>
      </c>
      <c r="E67" s="11"/>
      <c r="F67" s="11">
        <f t="shared" si="46"/>
        <v>411</v>
      </c>
      <c r="G67" s="34"/>
      <c r="H67" s="38" t="s">
        <v>86</v>
      </c>
      <c r="I67" s="33">
        <v>336</v>
      </c>
      <c r="J67" s="33">
        <v>75</v>
      </c>
      <c r="K67" s="19"/>
      <c r="L67" s="11">
        <f t="shared" si="47"/>
        <v>411</v>
      </c>
      <c r="M67" s="36"/>
      <c r="N67" s="9" t="s">
        <v>86</v>
      </c>
      <c r="O67" s="19">
        <f t="shared" si="48"/>
        <v>0</v>
      </c>
      <c r="P67" s="19">
        <f t="shared" si="49"/>
        <v>0</v>
      </c>
      <c r="Q67" s="19">
        <f t="shared" si="50"/>
        <v>0</v>
      </c>
      <c r="R67" s="11">
        <f t="shared" si="51"/>
        <v>0</v>
      </c>
      <c r="S67" s="36"/>
      <c r="T67" s="37"/>
    </row>
    <row r="68" spans="1:20" x14ac:dyDescent="0.25">
      <c r="A68" s="51"/>
      <c r="B68" s="9" t="s">
        <v>101</v>
      </c>
      <c r="C68" s="33">
        <v>420</v>
      </c>
      <c r="D68" s="33">
        <v>225</v>
      </c>
      <c r="E68" s="33">
        <v>84</v>
      </c>
      <c r="F68" s="11">
        <f t="shared" si="46"/>
        <v>729</v>
      </c>
      <c r="G68" s="34"/>
      <c r="H68" s="38" t="s">
        <v>101</v>
      </c>
      <c r="I68" s="33">
        <v>412.5</v>
      </c>
      <c r="J68" s="33">
        <v>150</v>
      </c>
      <c r="K68" s="33">
        <v>75</v>
      </c>
      <c r="L68" s="11">
        <f t="shared" si="47"/>
        <v>637.5</v>
      </c>
      <c r="M68" s="36"/>
      <c r="N68" s="9" t="s">
        <v>101</v>
      </c>
      <c r="O68" s="19">
        <f t="shared" si="48"/>
        <v>7.5</v>
      </c>
      <c r="P68" s="19">
        <f t="shared" si="49"/>
        <v>75</v>
      </c>
      <c r="Q68" s="19">
        <f t="shared" si="50"/>
        <v>9</v>
      </c>
      <c r="R68" s="11">
        <f t="shared" si="51"/>
        <v>91.5</v>
      </c>
      <c r="S68" s="36"/>
      <c r="T68" s="37"/>
    </row>
    <row r="69" spans="1:20" x14ac:dyDescent="0.25">
      <c r="A69" s="52"/>
      <c r="B69" s="32" t="s">
        <v>109</v>
      </c>
      <c r="C69" s="33">
        <v>167.99999999999997</v>
      </c>
      <c r="D69" s="11"/>
      <c r="E69" s="11"/>
      <c r="F69" s="11">
        <f t="shared" si="46"/>
        <v>167.99999999999997</v>
      </c>
      <c r="G69" s="34"/>
      <c r="H69" s="38" t="s">
        <v>109</v>
      </c>
      <c r="I69" s="33">
        <v>167.99999999999997</v>
      </c>
      <c r="J69" s="19"/>
      <c r="K69" s="19"/>
      <c r="L69" s="11">
        <f t="shared" si="47"/>
        <v>167.99999999999997</v>
      </c>
      <c r="M69" s="36"/>
      <c r="N69" s="32" t="s">
        <v>109</v>
      </c>
      <c r="O69" s="19">
        <f t="shared" si="48"/>
        <v>0</v>
      </c>
      <c r="P69" s="19">
        <f t="shared" si="49"/>
        <v>0</v>
      </c>
      <c r="Q69" s="19">
        <f t="shared" si="50"/>
        <v>0</v>
      </c>
      <c r="R69" s="11">
        <f t="shared" si="51"/>
        <v>0</v>
      </c>
      <c r="S69" s="36"/>
      <c r="T69" s="37"/>
    </row>
    <row r="70" spans="1:20" x14ac:dyDescent="0.25">
      <c r="B70" s="31"/>
      <c r="C70" s="30">
        <f>SUM(C60:C69)</f>
        <v>3504</v>
      </c>
      <c r="D70" s="30">
        <f t="shared" ref="D70:F70" si="52">SUM(D60:D69)</f>
        <v>1020</v>
      </c>
      <c r="E70" s="30">
        <f t="shared" si="52"/>
        <v>384</v>
      </c>
      <c r="F70" s="30">
        <f t="shared" si="52"/>
        <v>4908</v>
      </c>
      <c r="G70" s="39"/>
      <c r="H70" s="40"/>
      <c r="I70" s="30">
        <f>SUM(I60:I69)</f>
        <v>3174</v>
      </c>
      <c r="J70" s="30">
        <f t="shared" ref="J70" si="53">SUM(J60:J69)</f>
        <v>975</v>
      </c>
      <c r="K70" s="30">
        <f t="shared" ref="K70" si="54">SUM(K60:K69)</f>
        <v>412.5</v>
      </c>
      <c r="L70" s="30">
        <f t="shared" ref="L70" si="55">SUM(L60:L69)</f>
        <v>4561.5</v>
      </c>
      <c r="M70" s="41"/>
      <c r="N70" s="40"/>
      <c r="O70" s="30">
        <f>SUM(O60:O69)</f>
        <v>330</v>
      </c>
      <c r="P70" s="30">
        <f t="shared" ref="P70" si="56">SUM(P60:P69)</f>
        <v>44.999999999999972</v>
      </c>
      <c r="Q70" s="30">
        <f t="shared" ref="Q70" si="57">SUM(Q60:Q69)</f>
        <v>-28.5</v>
      </c>
      <c r="R70" s="30">
        <f t="shared" ref="R70" si="58">SUM(R60:R69)</f>
        <v>346.5</v>
      </c>
      <c r="S70" s="36"/>
      <c r="T70" s="37"/>
    </row>
    <row r="71" spans="1:20" x14ac:dyDescent="0.25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42"/>
      <c r="P71" s="42"/>
      <c r="Q71" s="42"/>
      <c r="R71" s="36"/>
      <c r="S71" s="36"/>
      <c r="T71" s="36"/>
    </row>
    <row r="72" spans="1:20" x14ac:dyDescent="0.25">
      <c r="O72"/>
      <c r="P72"/>
      <c r="Q72"/>
    </row>
    <row r="73" spans="1:20" x14ac:dyDescent="0.25">
      <c r="I73" s="4"/>
    </row>
  </sheetData>
  <sortState xmlns:xlrd2="http://schemas.microsoft.com/office/spreadsheetml/2017/richdata2" ref="A3:AL56">
    <sortCondition ref="A3:A56"/>
  </sortState>
  <mergeCells count="5">
    <mergeCell ref="A47:A57"/>
    <mergeCell ref="A60:A69"/>
    <mergeCell ref="A35:A44"/>
    <mergeCell ref="A20:A32"/>
    <mergeCell ref="A3: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1"/>
  <sheetViews>
    <sheetView topLeftCell="A15" zoomScale="80" zoomScaleNormal="80" workbookViewId="0">
      <selection activeCell="L17" sqref="L17"/>
    </sheetView>
  </sheetViews>
  <sheetFormatPr defaultColWidth="8.84375" defaultRowHeight="13" x14ac:dyDescent="0.25"/>
  <cols>
    <col min="1" max="1" width="20.4609375" style="1" bestFit="1" customWidth="1"/>
    <col min="2" max="2" width="17.69140625" style="1" customWidth="1"/>
    <col min="3" max="3" width="8" style="1" bestFit="1" customWidth="1"/>
    <col min="4" max="4" width="5.4609375" style="1" bestFit="1" customWidth="1"/>
    <col min="5" max="5" width="6.69140625" style="1" bestFit="1" customWidth="1"/>
    <col min="6" max="6" width="8" style="1" bestFit="1" customWidth="1"/>
    <col min="7" max="7" width="4.69140625" style="1" customWidth="1"/>
    <col min="8" max="8" width="17" style="1" bestFit="1" customWidth="1"/>
    <col min="9" max="9" width="8" style="1" bestFit="1" customWidth="1"/>
    <col min="10" max="10" width="5.4609375" style="1" bestFit="1" customWidth="1"/>
    <col min="11" max="11" width="7.23046875" style="1" bestFit="1" customWidth="1"/>
    <col min="12" max="12" width="8" style="1" bestFit="1" customWidth="1"/>
    <col min="13" max="13" width="4.765625" style="2" customWidth="1"/>
    <col min="14" max="14" width="17" style="2" bestFit="1" customWidth="1"/>
    <col min="15" max="15" width="6.69140625" style="1" bestFit="1" customWidth="1"/>
    <col min="16" max="16" width="5.4609375" style="1" bestFit="1" customWidth="1"/>
    <col min="17" max="17" width="8" style="1" bestFit="1" customWidth="1"/>
    <col min="18" max="18" width="7.765625" style="1" bestFit="1" customWidth="1"/>
    <col min="19" max="16384" width="8.84375" style="1"/>
  </cols>
  <sheetData>
    <row r="1" spans="1:18" x14ac:dyDescent="0.25">
      <c r="A1" s="1" t="s">
        <v>160</v>
      </c>
      <c r="E1"/>
      <c r="F1"/>
      <c r="G1"/>
      <c r="H1" s="1" t="s">
        <v>172</v>
      </c>
      <c r="N1" s="1" t="s">
        <v>118</v>
      </c>
    </row>
    <row r="2" spans="1:18" ht="13.5" x14ac:dyDescent="0.25">
      <c r="A2" s="24" t="s">
        <v>128</v>
      </c>
      <c r="B2" s="12" t="s">
        <v>0</v>
      </c>
      <c r="C2" s="12" t="s">
        <v>1</v>
      </c>
      <c r="D2" s="12" t="s">
        <v>2</v>
      </c>
      <c r="E2" s="12" t="s">
        <v>3</v>
      </c>
      <c r="F2" s="8" t="s">
        <v>119</v>
      </c>
      <c r="G2" s="2"/>
      <c r="H2" s="12" t="s">
        <v>0</v>
      </c>
      <c r="I2" s="12" t="s">
        <v>1</v>
      </c>
      <c r="J2" s="12" t="s">
        <v>2</v>
      </c>
      <c r="K2" s="12" t="s">
        <v>3</v>
      </c>
      <c r="L2" s="8" t="s">
        <v>119</v>
      </c>
      <c r="N2" s="12" t="s">
        <v>0</v>
      </c>
      <c r="O2" s="12" t="s">
        <v>1</v>
      </c>
      <c r="P2" s="12" t="s">
        <v>2</v>
      </c>
      <c r="Q2" s="12" t="s">
        <v>3</v>
      </c>
      <c r="R2" s="8" t="s">
        <v>119</v>
      </c>
    </row>
    <row r="3" spans="1:18" x14ac:dyDescent="0.25">
      <c r="A3" s="47" t="s">
        <v>127</v>
      </c>
      <c r="B3" s="13" t="s">
        <v>17</v>
      </c>
      <c r="C3" s="17">
        <v>252</v>
      </c>
      <c r="D3" s="18"/>
      <c r="E3" s="18"/>
      <c r="F3" s="11">
        <f t="shared" ref="F3:F10" si="0">SUM(C3:E3)</f>
        <v>252</v>
      </c>
      <c r="G3"/>
      <c r="H3" s="13" t="s">
        <v>17</v>
      </c>
      <c r="I3" s="17">
        <v>252</v>
      </c>
      <c r="J3" s="14"/>
      <c r="K3" s="18"/>
      <c r="L3" s="11">
        <f t="shared" ref="L3:L10" si="1">SUM(I3:K3)</f>
        <v>252</v>
      </c>
      <c r="N3" s="15" t="s">
        <v>17</v>
      </c>
      <c r="O3" s="14">
        <f t="shared" ref="O3:Q10" si="2">C3-I3</f>
        <v>0</v>
      </c>
      <c r="P3" s="14">
        <f t="shared" si="2"/>
        <v>0</v>
      </c>
      <c r="Q3" s="14">
        <f t="shared" si="2"/>
        <v>0</v>
      </c>
      <c r="R3" s="19">
        <f t="shared" ref="R3:R10" si="3">SUM(O3:Q3)</f>
        <v>0</v>
      </c>
    </row>
    <row r="4" spans="1:18" x14ac:dyDescent="0.25">
      <c r="A4" s="48"/>
      <c r="B4" s="13" t="s">
        <v>51</v>
      </c>
      <c r="C4" s="17">
        <v>378</v>
      </c>
      <c r="D4" s="18"/>
      <c r="E4" s="18"/>
      <c r="F4" s="11">
        <f t="shared" si="0"/>
        <v>378</v>
      </c>
      <c r="H4" s="13" t="s">
        <v>51</v>
      </c>
      <c r="I4" s="17">
        <v>281</v>
      </c>
      <c r="J4" s="18"/>
      <c r="K4" s="18"/>
      <c r="L4" s="11">
        <f t="shared" si="1"/>
        <v>281</v>
      </c>
      <c r="N4" s="15" t="s">
        <v>51</v>
      </c>
      <c r="O4" s="14">
        <f t="shared" si="2"/>
        <v>97</v>
      </c>
      <c r="P4" s="14">
        <f t="shared" si="2"/>
        <v>0</v>
      </c>
      <c r="Q4" s="14">
        <f t="shared" si="2"/>
        <v>0</v>
      </c>
      <c r="R4" s="19">
        <f t="shared" si="3"/>
        <v>97</v>
      </c>
    </row>
    <row r="5" spans="1:18" x14ac:dyDescent="0.25">
      <c r="A5" s="48"/>
      <c r="B5" s="13" t="s">
        <v>54</v>
      </c>
      <c r="C5" s="17">
        <v>322</v>
      </c>
      <c r="D5" s="18"/>
      <c r="E5" s="18"/>
      <c r="F5" s="11">
        <f t="shared" si="0"/>
        <v>322</v>
      </c>
      <c r="H5" s="13" t="s">
        <v>54</v>
      </c>
      <c r="I5" s="17">
        <v>318</v>
      </c>
      <c r="J5" s="14"/>
      <c r="K5" s="18"/>
      <c r="L5" s="11">
        <f t="shared" si="1"/>
        <v>318</v>
      </c>
      <c r="N5" s="15" t="s">
        <v>54</v>
      </c>
      <c r="O5" s="14">
        <f t="shared" si="2"/>
        <v>4</v>
      </c>
      <c r="P5" s="14">
        <f t="shared" si="2"/>
        <v>0</v>
      </c>
      <c r="Q5" s="14">
        <f t="shared" si="2"/>
        <v>0</v>
      </c>
      <c r="R5" s="19">
        <f t="shared" si="3"/>
        <v>4</v>
      </c>
    </row>
    <row r="6" spans="1:18" x14ac:dyDescent="0.25">
      <c r="A6" s="48"/>
      <c r="B6" s="13" t="s">
        <v>64</v>
      </c>
      <c r="C6" s="17">
        <v>504</v>
      </c>
      <c r="D6" s="17">
        <v>154</v>
      </c>
      <c r="E6" s="17">
        <v>112.5</v>
      </c>
      <c r="F6" s="11">
        <f t="shared" si="0"/>
        <v>770.5</v>
      </c>
      <c r="G6" s="37"/>
      <c r="H6" s="13" t="s">
        <v>64</v>
      </c>
      <c r="I6" s="17">
        <v>600</v>
      </c>
      <c r="J6" s="17">
        <v>168</v>
      </c>
      <c r="K6" s="17">
        <v>112.5</v>
      </c>
      <c r="L6" s="11">
        <f t="shared" si="1"/>
        <v>880.5</v>
      </c>
      <c r="N6" s="15" t="s">
        <v>64</v>
      </c>
      <c r="O6" s="14">
        <f t="shared" si="2"/>
        <v>-96</v>
      </c>
      <c r="P6" s="14">
        <f t="shared" si="2"/>
        <v>-14</v>
      </c>
      <c r="Q6" s="14">
        <f t="shared" si="2"/>
        <v>0</v>
      </c>
      <c r="R6" s="19">
        <f t="shared" si="3"/>
        <v>-110</v>
      </c>
    </row>
    <row r="7" spans="1:18" x14ac:dyDescent="0.25">
      <c r="A7" s="48"/>
      <c r="B7" s="13" t="s">
        <v>69</v>
      </c>
      <c r="C7" s="17">
        <v>490</v>
      </c>
      <c r="D7" s="18"/>
      <c r="E7" s="18"/>
      <c r="F7" s="11">
        <f t="shared" si="0"/>
        <v>490</v>
      </c>
      <c r="H7" s="13" t="s">
        <v>69</v>
      </c>
      <c r="I7" s="17">
        <v>336</v>
      </c>
      <c r="J7" s="18"/>
      <c r="K7" s="18"/>
      <c r="L7" s="11">
        <f t="shared" si="1"/>
        <v>336</v>
      </c>
      <c r="N7" s="15" t="s">
        <v>69</v>
      </c>
      <c r="O7" s="14">
        <f t="shared" si="2"/>
        <v>154</v>
      </c>
      <c r="P7" s="14">
        <f t="shared" si="2"/>
        <v>0</v>
      </c>
      <c r="Q7" s="14">
        <f t="shared" si="2"/>
        <v>0</v>
      </c>
      <c r="R7" s="19">
        <f t="shared" si="3"/>
        <v>154</v>
      </c>
    </row>
    <row r="8" spans="1:18" x14ac:dyDescent="0.25">
      <c r="A8" s="48"/>
      <c r="B8" s="13" t="s">
        <v>75</v>
      </c>
      <c r="C8" s="17">
        <v>168</v>
      </c>
      <c r="D8" s="18"/>
      <c r="E8" s="18"/>
      <c r="F8" s="11">
        <f t="shared" si="0"/>
        <v>168</v>
      </c>
      <c r="H8" s="13" t="s">
        <v>75</v>
      </c>
      <c r="I8" s="17">
        <v>168</v>
      </c>
      <c r="J8" s="18"/>
      <c r="K8" s="18"/>
      <c r="L8" s="11">
        <f t="shared" si="1"/>
        <v>168</v>
      </c>
      <c r="N8" s="15" t="s">
        <v>75</v>
      </c>
      <c r="O8" s="14">
        <f t="shared" si="2"/>
        <v>0</v>
      </c>
      <c r="P8" s="14">
        <f t="shared" si="2"/>
        <v>0</v>
      </c>
      <c r="Q8" s="14">
        <f t="shared" si="2"/>
        <v>0</v>
      </c>
      <c r="R8" s="19">
        <f t="shared" si="3"/>
        <v>0</v>
      </c>
    </row>
    <row r="9" spans="1:18" x14ac:dyDescent="0.25">
      <c r="A9" s="48"/>
      <c r="B9" s="13" t="s">
        <v>153</v>
      </c>
      <c r="C9" s="17">
        <v>251.99999999999994</v>
      </c>
      <c r="D9" s="18"/>
      <c r="E9" s="18"/>
      <c r="F9" s="11">
        <f t="shared" si="0"/>
        <v>251.99999999999994</v>
      </c>
      <c r="H9" s="13" t="s">
        <v>153</v>
      </c>
      <c r="I9" s="17">
        <v>168</v>
      </c>
      <c r="J9" s="18"/>
      <c r="K9" s="18"/>
      <c r="L9" s="11">
        <f t="shared" si="1"/>
        <v>168</v>
      </c>
      <c r="N9" s="15" t="s">
        <v>153</v>
      </c>
      <c r="O9" s="14">
        <f t="shared" si="2"/>
        <v>83.999999999999943</v>
      </c>
      <c r="P9" s="14">
        <f t="shared" si="2"/>
        <v>0</v>
      </c>
      <c r="Q9" s="14">
        <f t="shared" si="2"/>
        <v>0</v>
      </c>
      <c r="R9" s="19">
        <f t="shared" si="3"/>
        <v>83.999999999999943</v>
      </c>
    </row>
    <row r="10" spans="1:18" x14ac:dyDescent="0.25">
      <c r="A10" s="49"/>
      <c r="B10" s="13" t="s">
        <v>154</v>
      </c>
      <c r="C10" s="17">
        <v>336</v>
      </c>
      <c r="D10" s="17">
        <v>84</v>
      </c>
      <c r="E10" s="18"/>
      <c r="F10" s="11">
        <f t="shared" si="0"/>
        <v>420</v>
      </c>
      <c r="H10" s="13" t="s">
        <v>154</v>
      </c>
      <c r="I10" s="14"/>
      <c r="J10" s="14"/>
      <c r="K10" s="18"/>
      <c r="L10" s="11">
        <f t="shared" si="1"/>
        <v>0</v>
      </c>
      <c r="N10" s="15" t="s">
        <v>154</v>
      </c>
      <c r="O10" s="14">
        <f t="shared" si="2"/>
        <v>336</v>
      </c>
      <c r="P10" s="14">
        <f t="shared" si="2"/>
        <v>84</v>
      </c>
      <c r="Q10" s="14">
        <f t="shared" si="2"/>
        <v>0</v>
      </c>
      <c r="R10" s="19">
        <f t="shared" si="3"/>
        <v>420</v>
      </c>
    </row>
    <row r="11" spans="1:18" x14ac:dyDescent="0.25">
      <c r="C11" s="25">
        <f>SUM(C3:C10)</f>
        <v>2702</v>
      </c>
      <c r="D11" s="25">
        <f t="shared" ref="D11:F11" si="4">SUM(D3:D10)</f>
        <v>238</v>
      </c>
      <c r="E11" s="25">
        <f t="shared" si="4"/>
        <v>112.5</v>
      </c>
      <c r="F11" s="25">
        <f t="shared" si="4"/>
        <v>3052.5</v>
      </c>
      <c r="I11" s="25">
        <f>SUM(I3:I10)</f>
        <v>2123</v>
      </c>
      <c r="J11" s="25">
        <f t="shared" ref="J11" si="5">SUM(J3:J10)</f>
        <v>168</v>
      </c>
      <c r="K11" s="25">
        <f t="shared" ref="K11" si="6">SUM(K3:K10)</f>
        <v>112.5</v>
      </c>
      <c r="L11" s="25">
        <f t="shared" ref="L11" si="7">SUM(L3:L10)</f>
        <v>2403.5</v>
      </c>
      <c r="M11" s="1"/>
      <c r="N11" s="1"/>
      <c r="O11" s="25">
        <f>SUM(O3:O10)</f>
        <v>579</v>
      </c>
      <c r="P11" s="25">
        <f t="shared" ref="P11" si="8">SUM(P3:P10)</f>
        <v>70</v>
      </c>
      <c r="Q11" s="25">
        <f t="shared" ref="Q11" si="9">SUM(Q3:Q10)</f>
        <v>0</v>
      </c>
      <c r="R11" s="25">
        <f t="shared" ref="R11" si="10">SUM(R3:R10)</f>
        <v>649</v>
      </c>
    </row>
    <row r="12" spans="1:18" x14ac:dyDescent="0.25">
      <c r="M12" s="1"/>
      <c r="N12" s="1"/>
    </row>
    <row r="13" spans="1:18" x14ac:dyDescent="0.25">
      <c r="A13" s="47" t="s">
        <v>126</v>
      </c>
      <c r="B13" s="13" t="s">
        <v>29</v>
      </c>
      <c r="C13" s="17">
        <v>336</v>
      </c>
      <c r="D13" s="18"/>
      <c r="E13" s="18"/>
      <c r="F13" s="11">
        <f t="shared" ref="F13:F20" si="11">SUM(C13:E13)</f>
        <v>336</v>
      </c>
      <c r="H13" s="13" t="s">
        <v>29</v>
      </c>
      <c r="I13" s="17">
        <v>336</v>
      </c>
      <c r="J13" s="14"/>
      <c r="K13" s="18"/>
      <c r="L13" s="11">
        <f t="shared" ref="L13:L20" si="12">SUM(I13:K13)</f>
        <v>336</v>
      </c>
      <c r="N13" s="15" t="s">
        <v>29</v>
      </c>
      <c r="O13" s="14">
        <f t="shared" ref="O13:Q20" si="13">C13-I13</f>
        <v>0</v>
      </c>
      <c r="P13" s="14">
        <f t="shared" si="13"/>
        <v>0</v>
      </c>
      <c r="Q13" s="14">
        <f t="shared" si="13"/>
        <v>0</v>
      </c>
      <c r="R13" s="19">
        <f t="shared" ref="R13:R20" si="14">SUM(O13:Q13)</f>
        <v>0</v>
      </c>
    </row>
    <row r="14" spans="1:18" x14ac:dyDescent="0.25">
      <c r="A14" s="48"/>
      <c r="B14" s="13" t="s">
        <v>37</v>
      </c>
      <c r="C14" s="17">
        <v>1268</v>
      </c>
      <c r="D14" s="17">
        <v>896</v>
      </c>
      <c r="E14" s="17">
        <v>262.5</v>
      </c>
      <c r="F14" s="11">
        <f t="shared" si="11"/>
        <v>2426.5</v>
      </c>
      <c r="H14" s="13" t="s">
        <v>37</v>
      </c>
      <c r="I14" s="17">
        <v>1387</v>
      </c>
      <c r="J14" s="17">
        <v>168</v>
      </c>
      <c r="K14" s="17">
        <v>262.5</v>
      </c>
      <c r="L14" s="11">
        <f t="shared" si="12"/>
        <v>1817.5</v>
      </c>
      <c r="N14" s="15" t="s">
        <v>37</v>
      </c>
      <c r="O14" s="14">
        <f t="shared" si="13"/>
        <v>-119</v>
      </c>
      <c r="P14" s="14">
        <f t="shared" si="13"/>
        <v>728</v>
      </c>
      <c r="Q14" s="14">
        <f t="shared" si="13"/>
        <v>0</v>
      </c>
      <c r="R14" s="19">
        <f t="shared" si="14"/>
        <v>609</v>
      </c>
    </row>
    <row r="15" spans="1:18" x14ac:dyDescent="0.25">
      <c r="A15" s="48"/>
      <c r="B15" s="13" t="s">
        <v>48</v>
      </c>
      <c r="C15" s="17">
        <v>336</v>
      </c>
      <c r="D15" s="18"/>
      <c r="E15" s="18"/>
      <c r="F15" s="11">
        <f t="shared" si="11"/>
        <v>336</v>
      </c>
      <c r="H15" s="13" t="s">
        <v>48</v>
      </c>
      <c r="I15" s="17">
        <v>336</v>
      </c>
      <c r="J15" s="18"/>
      <c r="K15" s="18"/>
      <c r="L15" s="11">
        <f t="shared" si="12"/>
        <v>336</v>
      </c>
      <c r="N15" s="15" t="s">
        <v>48</v>
      </c>
      <c r="O15" s="14">
        <f t="shared" si="13"/>
        <v>0</v>
      </c>
      <c r="P15" s="14">
        <f t="shared" si="13"/>
        <v>0</v>
      </c>
      <c r="Q15" s="14">
        <f t="shared" si="13"/>
        <v>0</v>
      </c>
      <c r="R15" s="19">
        <f t="shared" si="14"/>
        <v>0</v>
      </c>
    </row>
    <row r="16" spans="1:18" x14ac:dyDescent="0.25">
      <c r="A16" s="48"/>
      <c r="B16" s="13" t="s">
        <v>67</v>
      </c>
      <c r="C16" s="17">
        <v>336</v>
      </c>
      <c r="D16" s="18"/>
      <c r="E16" s="18"/>
      <c r="F16" s="11">
        <f t="shared" si="11"/>
        <v>336</v>
      </c>
      <c r="H16" s="13" t="s">
        <v>67</v>
      </c>
      <c r="I16" s="14"/>
      <c r="J16" s="14"/>
      <c r="K16" s="18"/>
      <c r="L16" s="11">
        <f t="shared" si="12"/>
        <v>0</v>
      </c>
      <c r="N16" s="15" t="s">
        <v>67</v>
      </c>
      <c r="O16" s="14">
        <f t="shared" si="13"/>
        <v>336</v>
      </c>
      <c r="P16" s="14">
        <f t="shared" si="13"/>
        <v>0</v>
      </c>
      <c r="Q16" s="14">
        <f t="shared" si="13"/>
        <v>0</v>
      </c>
      <c r="R16" s="19">
        <f t="shared" si="14"/>
        <v>336</v>
      </c>
    </row>
    <row r="17" spans="1:18" x14ac:dyDescent="0.25">
      <c r="A17" s="48"/>
      <c r="B17" s="13" t="s">
        <v>84</v>
      </c>
      <c r="C17" s="17">
        <v>399</v>
      </c>
      <c r="D17" s="18"/>
      <c r="E17" s="18"/>
      <c r="F17" s="11">
        <f t="shared" si="11"/>
        <v>399</v>
      </c>
      <c r="H17" s="13" t="s">
        <v>84</v>
      </c>
      <c r="I17" s="17">
        <v>262.5</v>
      </c>
      <c r="J17" s="18"/>
      <c r="K17" s="18"/>
      <c r="L17" s="11">
        <f t="shared" si="12"/>
        <v>262.5</v>
      </c>
      <c r="N17" s="15" t="s">
        <v>84</v>
      </c>
      <c r="O17" s="14">
        <f t="shared" si="13"/>
        <v>136.5</v>
      </c>
      <c r="P17" s="14">
        <f t="shared" si="13"/>
        <v>0</v>
      </c>
      <c r="Q17" s="14">
        <f t="shared" si="13"/>
        <v>0</v>
      </c>
      <c r="R17" s="19">
        <f t="shared" si="14"/>
        <v>136.5</v>
      </c>
    </row>
    <row r="18" spans="1:18" x14ac:dyDescent="0.25">
      <c r="A18" s="48"/>
      <c r="B18" s="13" t="s">
        <v>90</v>
      </c>
      <c r="C18" s="17">
        <v>168</v>
      </c>
      <c r="D18" s="18"/>
      <c r="E18" s="18"/>
      <c r="F18" s="11">
        <f t="shared" si="11"/>
        <v>168</v>
      </c>
      <c r="G18" s="37"/>
      <c r="H18" s="13" t="s">
        <v>90</v>
      </c>
      <c r="I18" s="14"/>
      <c r="J18" s="14"/>
      <c r="K18" s="18"/>
      <c r="L18" s="11">
        <f t="shared" si="12"/>
        <v>0</v>
      </c>
      <c r="N18" s="15" t="s">
        <v>90</v>
      </c>
      <c r="O18" s="14">
        <f t="shared" si="13"/>
        <v>168</v>
      </c>
      <c r="P18" s="14">
        <f t="shared" si="13"/>
        <v>0</v>
      </c>
      <c r="Q18" s="14">
        <f t="shared" si="13"/>
        <v>0</v>
      </c>
      <c r="R18" s="19">
        <f t="shared" si="14"/>
        <v>168</v>
      </c>
    </row>
    <row r="19" spans="1:18" x14ac:dyDescent="0.25">
      <c r="A19" s="48"/>
      <c r="B19" s="13" t="s">
        <v>151</v>
      </c>
      <c r="C19" s="17">
        <v>336</v>
      </c>
      <c r="D19" s="18"/>
      <c r="E19" s="18"/>
      <c r="F19" s="11">
        <f t="shared" si="11"/>
        <v>336</v>
      </c>
      <c r="G19" s="37"/>
      <c r="H19" s="13" t="s">
        <v>151</v>
      </c>
      <c r="I19" s="14"/>
      <c r="J19" s="14"/>
      <c r="K19" s="18"/>
      <c r="L19" s="11">
        <f t="shared" si="12"/>
        <v>0</v>
      </c>
      <c r="N19" s="15" t="s">
        <v>151</v>
      </c>
      <c r="O19" s="14">
        <f t="shared" si="13"/>
        <v>336</v>
      </c>
      <c r="P19" s="14">
        <f t="shared" si="13"/>
        <v>0</v>
      </c>
      <c r="Q19" s="14">
        <f t="shared" si="13"/>
        <v>0</v>
      </c>
      <c r="R19" s="19">
        <f t="shared" si="14"/>
        <v>336</v>
      </c>
    </row>
    <row r="20" spans="1:18" x14ac:dyDescent="0.25">
      <c r="A20" s="49"/>
      <c r="B20" s="13" t="s">
        <v>152</v>
      </c>
      <c r="C20" s="17">
        <v>168</v>
      </c>
      <c r="D20" s="18"/>
      <c r="E20" s="18"/>
      <c r="F20" s="11">
        <f t="shared" si="11"/>
        <v>168</v>
      </c>
      <c r="H20" s="13" t="s">
        <v>152</v>
      </c>
      <c r="I20" s="18"/>
      <c r="J20" s="18"/>
      <c r="K20" s="18"/>
      <c r="L20" s="11">
        <f t="shared" si="12"/>
        <v>0</v>
      </c>
      <c r="N20" s="15" t="s">
        <v>152</v>
      </c>
      <c r="O20" s="14">
        <f t="shared" si="13"/>
        <v>168</v>
      </c>
      <c r="P20" s="14">
        <f t="shared" si="13"/>
        <v>0</v>
      </c>
      <c r="Q20" s="14">
        <f t="shared" si="13"/>
        <v>0</v>
      </c>
      <c r="R20" s="19">
        <f t="shared" si="14"/>
        <v>168</v>
      </c>
    </row>
    <row r="21" spans="1:18" x14ac:dyDescent="0.25">
      <c r="C21" s="25">
        <f>SUM(C13:C20)</f>
        <v>3347</v>
      </c>
      <c r="D21" s="25">
        <f t="shared" ref="D21" si="15">SUM(D13:D20)</f>
        <v>896</v>
      </c>
      <c r="E21" s="25">
        <f t="shared" ref="E21" si="16">SUM(E13:E20)</f>
        <v>262.5</v>
      </c>
      <c r="F21" s="25">
        <f t="shared" ref="F21" si="17">SUM(F13:F20)</f>
        <v>4505.5</v>
      </c>
      <c r="I21" s="25">
        <f>SUM(I13:I20)</f>
        <v>2321.5</v>
      </c>
      <c r="J21" s="25">
        <f t="shared" ref="J21" si="18">SUM(J13:J20)</f>
        <v>168</v>
      </c>
      <c r="K21" s="25">
        <f t="shared" ref="K21" si="19">SUM(K13:K20)</f>
        <v>262.5</v>
      </c>
      <c r="L21" s="25">
        <f t="shared" ref="L21" si="20">SUM(L13:L20)</f>
        <v>2752</v>
      </c>
      <c r="M21" s="1"/>
      <c r="N21" s="1"/>
      <c r="O21" s="25">
        <f>SUM(O13:O20)</f>
        <v>1025.5</v>
      </c>
      <c r="P21" s="25">
        <f t="shared" ref="P21" si="21">SUM(P13:P20)</f>
        <v>728</v>
      </c>
      <c r="Q21" s="25">
        <f t="shared" ref="Q21" si="22">SUM(Q13:Q20)</f>
        <v>0</v>
      </c>
      <c r="R21" s="25">
        <f t="shared" ref="R21" si="23">SUM(R13:R20)</f>
        <v>1753.5</v>
      </c>
    </row>
    <row r="22" spans="1:18" x14ac:dyDescent="0.25">
      <c r="M22" s="1"/>
      <c r="N22" s="1"/>
    </row>
    <row r="23" spans="1:18" x14ac:dyDescent="0.25">
      <c r="A23" s="47" t="s">
        <v>125</v>
      </c>
      <c r="B23" s="13" t="s">
        <v>20</v>
      </c>
      <c r="C23" s="17">
        <v>364</v>
      </c>
      <c r="D23" s="18"/>
      <c r="E23" s="18"/>
      <c r="F23" s="11">
        <f t="shared" ref="F23:F29" si="24">SUM(C23:E23)</f>
        <v>364</v>
      </c>
      <c r="G23"/>
      <c r="H23" s="13" t="s">
        <v>20</v>
      </c>
      <c r="I23" s="17">
        <v>262.5</v>
      </c>
      <c r="J23" s="14"/>
      <c r="K23" s="18"/>
      <c r="L23" s="11">
        <f t="shared" ref="L23:L29" si="25">SUM(I23:K23)</f>
        <v>262.5</v>
      </c>
      <c r="N23" s="15" t="s">
        <v>20</v>
      </c>
      <c r="O23" s="14">
        <f t="shared" ref="O23:Q29" si="26">C23-I23</f>
        <v>101.5</v>
      </c>
      <c r="P23" s="14">
        <f t="shared" si="26"/>
        <v>0</v>
      </c>
      <c r="Q23" s="14">
        <f t="shared" si="26"/>
        <v>0</v>
      </c>
      <c r="R23" s="19">
        <f t="shared" ref="R23:R29" si="27">SUM(O23:Q23)</f>
        <v>101.5</v>
      </c>
    </row>
    <row r="24" spans="1:18" x14ac:dyDescent="0.25">
      <c r="A24" s="48"/>
      <c r="B24" s="13" t="s">
        <v>26</v>
      </c>
      <c r="C24" s="17">
        <v>168</v>
      </c>
      <c r="D24" s="18"/>
      <c r="E24" s="18"/>
      <c r="F24" s="11">
        <f t="shared" si="24"/>
        <v>168</v>
      </c>
      <c r="H24" s="13" t="s">
        <v>26</v>
      </c>
      <c r="I24" s="17">
        <v>168</v>
      </c>
      <c r="J24" s="14"/>
      <c r="K24" s="18"/>
      <c r="L24" s="11">
        <f t="shared" si="25"/>
        <v>168</v>
      </c>
      <c r="N24" s="15" t="s">
        <v>26</v>
      </c>
      <c r="O24" s="14">
        <f t="shared" si="26"/>
        <v>0</v>
      </c>
      <c r="P24" s="14">
        <f t="shared" si="26"/>
        <v>0</v>
      </c>
      <c r="Q24" s="14">
        <f t="shared" si="26"/>
        <v>0</v>
      </c>
      <c r="R24" s="19">
        <f t="shared" si="27"/>
        <v>0</v>
      </c>
    </row>
    <row r="25" spans="1:18" x14ac:dyDescent="0.25">
      <c r="A25" s="48"/>
      <c r="B25" s="13" t="s">
        <v>35</v>
      </c>
      <c r="C25" s="17">
        <v>429</v>
      </c>
      <c r="D25" s="17">
        <v>56</v>
      </c>
      <c r="E25" s="18"/>
      <c r="F25" s="11">
        <f t="shared" si="24"/>
        <v>485</v>
      </c>
      <c r="G25" s="37"/>
      <c r="H25" s="13" t="s">
        <v>35</v>
      </c>
      <c r="I25" s="17">
        <v>412.5</v>
      </c>
      <c r="J25" s="14"/>
      <c r="K25" s="17">
        <v>74</v>
      </c>
      <c r="L25" s="11">
        <f t="shared" si="25"/>
        <v>486.5</v>
      </c>
      <c r="N25" s="15" t="s">
        <v>35</v>
      </c>
      <c r="O25" s="14">
        <f t="shared" si="26"/>
        <v>16.5</v>
      </c>
      <c r="P25" s="14">
        <f t="shared" si="26"/>
        <v>56</v>
      </c>
      <c r="Q25" s="14">
        <f t="shared" si="26"/>
        <v>-74</v>
      </c>
      <c r="R25" s="19">
        <f t="shared" si="27"/>
        <v>-1.5</v>
      </c>
    </row>
    <row r="26" spans="1:18" x14ac:dyDescent="0.25">
      <c r="A26" s="48"/>
      <c r="B26" s="13" t="s">
        <v>46</v>
      </c>
      <c r="C26" s="17">
        <v>378</v>
      </c>
      <c r="D26" s="18"/>
      <c r="E26" s="17">
        <v>150</v>
      </c>
      <c r="F26" s="11">
        <f t="shared" si="24"/>
        <v>528</v>
      </c>
      <c r="H26" s="13" t="s">
        <v>46</v>
      </c>
      <c r="I26" s="17">
        <v>300</v>
      </c>
      <c r="J26" s="14"/>
      <c r="K26" s="17">
        <v>74</v>
      </c>
      <c r="L26" s="11">
        <f t="shared" si="25"/>
        <v>374</v>
      </c>
      <c r="N26" s="15" t="s">
        <v>46</v>
      </c>
      <c r="O26" s="14">
        <f t="shared" si="26"/>
        <v>78</v>
      </c>
      <c r="P26" s="14">
        <f t="shared" si="26"/>
        <v>0</v>
      </c>
      <c r="Q26" s="14">
        <f t="shared" si="26"/>
        <v>76</v>
      </c>
      <c r="R26" s="19">
        <f t="shared" si="27"/>
        <v>154</v>
      </c>
    </row>
    <row r="27" spans="1:18" x14ac:dyDescent="0.25">
      <c r="A27" s="48"/>
      <c r="B27" s="13" t="s">
        <v>59</v>
      </c>
      <c r="C27" s="17">
        <v>546</v>
      </c>
      <c r="D27" s="18"/>
      <c r="E27" s="18"/>
      <c r="F27" s="11">
        <f t="shared" si="24"/>
        <v>546</v>
      </c>
      <c r="H27" s="13" t="s">
        <v>59</v>
      </c>
      <c r="I27" s="17">
        <v>300</v>
      </c>
      <c r="J27" s="14"/>
      <c r="K27" s="17">
        <v>77</v>
      </c>
      <c r="L27" s="11">
        <f t="shared" si="25"/>
        <v>377</v>
      </c>
      <c r="N27" s="15" t="s">
        <v>59</v>
      </c>
      <c r="O27" s="14">
        <f t="shared" si="26"/>
        <v>246</v>
      </c>
      <c r="P27" s="14">
        <f t="shared" si="26"/>
        <v>0</v>
      </c>
      <c r="Q27" s="14">
        <f t="shared" si="26"/>
        <v>-77</v>
      </c>
      <c r="R27" s="19">
        <f t="shared" si="27"/>
        <v>169</v>
      </c>
    </row>
    <row r="28" spans="1:18" x14ac:dyDescent="0.25">
      <c r="A28" s="48"/>
      <c r="B28" s="13" t="s">
        <v>62</v>
      </c>
      <c r="C28" s="17">
        <v>262.5</v>
      </c>
      <c r="D28" s="18"/>
      <c r="E28" s="18"/>
      <c r="F28" s="11">
        <f t="shared" si="24"/>
        <v>262.5</v>
      </c>
      <c r="H28" s="13" t="s">
        <v>62</v>
      </c>
      <c r="I28" s="17">
        <v>262.5</v>
      </c>
      <c r="J28" s="18"/>
      <c r="K28" s="18"/>
      <c r="L28" s="11">
        <f t="shared" si="25"/>
        <v>262.5</v>
      </c>
      <c r="N28" s="15" t="s">
        <v>62</v>
      </c>
      <c r="O28" s="14">
        <f t="shared" si="26"/>
        <v>0</v>
      </c>
      <c r="P28" s="14">
        <f t="shared" si="26"/>
        <v>0</v>
      </c>
      <c r="Q28" s="14">
        <f t="shared" si="26"/>
        <v>0</v>
      </c>
      <c r="R28" s="19">
        <f t="shared" si="27"/>
        <v>0</v>
      </c>
    </row>
    <row r="29" spans="1:18" x14ac:dyDescent="0.25">
      <c r="A29" s="49"/>
      <c r="B29" s="13" t="s">
        <v>93</v>
      </c>
      <c r="C29" s="17">
        <v>262.49999999999994</v>
      </c>
      <c r="D29" s="18"/>
      <c r="E29" s="18"/>
      <c r="F29" s="11">
        <f t="shared" si="24"/>
        <v>262.49999999999994</v>
      </c>
      <c r="H29" s="13" t="s">
        <v>93</v>
      </c>
      <c r="I29" s="17">
        <v>262.5</v>
      </c>
      <c r="J29" s="18"/>
      <c r="K29" s="18"/>
      <c r="L29" s="11">
        <f t="shared" si="25"/>
        <v>262.5</v>
      </c>
      <c r="N29" s="15" t="s">
        <v>93</v>
      </c>
      <c r="O29" s="14">
        <f t="shared" si="26"/>
        <v>0</v>
      </c>
      <c r="P29" s="14">
        <f t="shared" si="26"/>
        <v>0</v>
      </c>
      <c r="Q29" s="14">
        <f t="shared" si="26"/>
        <v>0</v>
      </c>
      <c r="R29" s="19">
        <f t="shared" si="27"/>
        <v>0</v>
      </c>
    </row>
    <row r="30" spans="1:18" x14ac:dyDescent="0.25">
      <c r="C30" s="25">
        <f>SUM(C23:C29)</f>
        <v>2410</v>
      </c>
      <c r="D30" s="25">
        <f>SUM(D23:D29)</f>
        <v>56</v>
      </c>
      <c r="E30" s="25">
        <f>SUM(E23:E29)</f>
        <v>150</v>
      </c>
      <c r="F30" s="25">
        <f>SUM(F23:F29)</f>
        <v>2616</v>
      </c>
      <c r="I30" s="25">
        <f>SUM(I23:I29)</f>
        <v>1968</v>
      </c>
      <c r="J30" s="25">
        <f>SUM(J23:J29)</f>
        <v>0</v>
      </c>
      <c r="K30" s="30">
        <f>SUM(K23:K29)</f>
        <v>225</v>
      </c>
      <c r="L30" s="30">
        <f>SUM(L23:L29)</f>
        <v>2193</v>
      </c>
      <c r="M30" s="1"/>
      <c r="N30" s="1"/>
      <c r="O30" s="25">
        <f>SUM(O23:O29)</f>
        <v>442</v>
      </c>
      <c r="P30" s="25">
        <f>SUM(P23:P29)</f>
        <v>56</v>
      </c>
      <c r="Q30" s="25">
        <f>SUM(Q23:Q29)</f>
        <v>-75</v>
      </c>
      <c r="R30" s="25">
        <f>SUM(R23:R29)</f>
        <v>423</v>
      </c>
    </row>
    <row r="31" spans="1:18" x14ac:dyDescent="0.25">
      <c r="M31" s="1"/>
      <c r="N31" s="1"/>
    </row>
    <row r="32" spans="1:18" x14ac:dyDescent="0.25">
      <c r="A32" s="47" t="s">
        <v>124</v>
      </c>
      <c r="B32" s="13" t="s">
        <v>7</v>
      </c>
      <c r="C32" s="17">
        <v>168</v>
      </c>
      <c r="D32" s="18"/>
      <c r="E32" s="18"/>
      <c r="F32" s="11">
        <f t="shared" ref="F32:F37" si="28">SUM(C32:E32)</f>
        <v>168</v>
      </c>
      <c r="G32" s="37"/>
      <c r="H32" s="13" t="s">
        <v>7</v>
      </c>
      <c r="I32" s="17">
        <v>168</v>
      </c>
      <c r="J32" s="14"/>
      <c r="K32" s="18"/>
      <c r="L32" s="11">
        <f t="shared" ref="L32:L37" si="29">SUM(I32:K32)</f>
        <v>168</v>
      </c>
      <c r="N32" s="15" t="s">
        <v>7</v>
      </c>
      <c r="O32" s="14">
        <f t="shared" ref="O32:Q37" si="30">C32-I32</f>
        <v>0</v>
      </c>
      <c r="P32" s="14">
        <f t="shared" si="30"/>
        <v>0</v>
      </c>
      <c r="Q32" s="14">
        <f t="shared" si="30"/>
        <v>0</v>
      </c>
      <c r="R32" s="19">
        <f t="shared" ref="R32:R37" si="31">SUM(O32:Q32)</f>
        <v>0</v>
      </c>
    </row>
    <row r="33" spans="1:18" x14ac:dyDescent="0.25">
      <c r="A33" s="48"/>
      <c r="B33" s="13" t="s">
        <v>167</v>
      </c>
      <c r="C33" s="17">
        <v>168</v>
      </c>
      <c r="D33" s="18"/>
      <c r="E33" s="18"/>
      <c r="F33" s="11">
        <f t="shared" si="28"/>
        <v>168</v>
      </c>
      <c r="G33" s="37"/>
      <c r="H33" s="13" t="s">
        <v>167</v>
      </c>
      <c r="I33" s="17">
        <v>168</v>
      </c>
      <c r="J33" s="14"/>
      <c r="K33" s="18"/>
      <c r="L33" s="11">
        <f t="shared" si="29"/>
        <v>168</v>
      </c>
      <c r="N33" s="13" t="s">
        <v>167</v>
      </c>
      <c r="O33" s="14">
        <f t="shared" si="30"/>
        <v>0</v>
      </c>
      <c r="P33" s="14">
        <f t="shared" si="30"/>
        <v>0</v>
      </c>
      <c r="Q33" s="14">
        <f t="shared" si="30"/>
        <v>0</v>
      </c>
      <c r="R33" s="19">
        <f t="shared" si="31"/>
        <v>0</v>
      </c>
    </row>
    <row r="34" spans="1:18" x14ac:dyDescent="0.25">
      <c r="A34" s="48"/>
      <c r="B34" s="13" t="s">
        <v>40</v>
      </c>
      <c r="C34" s="17">
        <v>602</v>
      </c>
      <c r="D34" s="17">
        <v>154</v>
      </c>
      <c r="E34" s="17">
        <v>75</v>
      </c>
      <c r="F34" s="11">
        <f t="shared" si="28"/>
        <v>831</v>
      </c>
      <c r="G34" s="37"/>
      <c r="H34" s="13" t="s">
        <v>40</v>
      </c>
      <c r="I34" s="17">
        <v>562.5</v>
      </c>
      <c r="J34" s="14"/>
      <c r="K34" s="17">
        <v>75</v>
      </c>
      <c r="L34" s="11">
        <f t="shared" si="29"/>
        <v>637.5</v>
      </c>
      <c r="N34" s="15" t="s">
        <v>40</v>
      </c>
      <c r="O34" s="14">
        <f t="shared" si="30"/>
        <v>39.5</v>
      </c>
      <c r="P34" s="14">
        <f t="shared" si="30"/>
        <v>154</v>
      </c>
      <c r="Q34" s="14">
        <f t="shared" si="30"/>
        <v>0</v>
      </c>
      <c r="R34" s="19">
        <f t="shared" si="31"/>
        <v>193.5</v>
      </c>
    </row>
    <row r="35" spans="1:18" x14ac:dyDescent="0.25">
      <c r="A35" s="48"/>
      <c r="B35" s="13" t="s">
        <v>57</v>
      </c>
      <c r="C35" s="18"/>
      <c r="D35" s="18"/>
      <c r="E35" s="18"/>
      <c r="F35" s="11">
        <f t="shared" si="28"/>
        <v>0</v>
      </c>
      <c r="G35" s="37"/>
      <c r="H35" s="13" t="s">
        <v>57</v>
      </c>
      <c r="I35" s="14"/>
      <c r="J35" s="14"/>
      <c r="K35" s="18"/>
      <c r="L35" s="11">
        <f t="shared" si="29"/>
        <v>0</v>
      </c>
      <c r="N35" s="15" t="s">
        <v>57</v>
      </c>
      <c r="O35" s="14">
        <f t="shared" si="30"/>
        <v>0</v>
      </c>
      <c r="P35" s="14">
        <f t="shared" si="30"/>
        <v>0</v>
      </c>
      <c r="Q35" s="14">
        <f t="shared" si="30"/>
        <v>0</v>
      </c>
      <c r="R35" s="19">
        <f t="shared" si="31"/>
        <v>0</v>
      </c>
    </row>
    <row r="36" spans="1:18" x14ac:dyDescent="0.25">
      <c r="A36" s="48"/>
      <c r="B36" s="13" t="s">
        <v>87</v>
      </c>
      <c r="C36" s="17">
        <v>252</v>
      </c>
      <c r="D36" s="18"/>
      <c r="E36" s="18"/>
      <c r="F36" s="11">
        <f t="shared" si="28"/>
        <v>252</v>
      </c>
      <c r="G36" s="37"/>
      <c r="H36" s="13" t="s">
        <v>87</v>
      </c>
      <c r="I36" s="17">
        <v>262.5</v>
      </c>
      <c r="J36" s="18"/>
      <c r="K36" s="18"/>
      <c r="L36" s="11">
        <f t="shared" si="29"/>
        <v>262.5</v>
      </c>
      <c r="N36" s="15" t="s">
        <v>87</v>
      </c>
      <c r="O36" s="14">
        <f t="shared" si="30"/>
        <v>-10.5</v>
      </c>
      <c r="P36" s="14">
        <f t="shared" si="30"/>
        <v>0</v>
      </c>
      <c r="Q36" s="14">
        <f t="shared" si="30"/>
        <v>0</v>
      </c>
      <c r="R36" s="19">
        <f t="shared" si="31"/>
        <v>-10.5</v>
      </c>
    </row>
    <row r="37" spans="1:18" x14ac:dyDescent="0.25">
      <c r="A37" s="49"/>
      <c r="B37" s="13" t="s">
        <v>150</v>
      </c>
      <c r="C37" s="17">
        <v>482</v>
      </c>
      <c r="D37" s="18"/>
      <c r="E37" s="17">
        <v>75</v>
      </c>
      <c r="F37" s="11">
        <f t="shared" si="28"/>
        <v>557</v>
      </c>
      <c r="G37" s="37"/>
      <c r="H37" s="13" t="s">
        <v>150</v>
      </c>
      <c r="I37" s="17">
        <v>300</v>
      </c>
      <c r="J37" s="17">
        <v>30</v>
      </c>
      <c r="K37" s="17">
        <v>112.5</v>
      </c>
      <c r="L37" s="11">
        <f t="shared" si="29"/>
        <v>442.5</v>
      </c>
      <c r="N37" s="15" t="s">
        <v>150</v>
      </c>
      <c r="O37" s="14">
        <f t="shared" si="30"/>
        <v>182</v>
      </c>
      <c r="P37" s="14">
        <f t="shared" si="30"/>
        <v>-30</v>
      </c>
      <c r="Q37" s="14">
        <f t="shared" si="30"/>
        <v>-37.5</v>
      </c>
      <c r="R37" s="19">
        <f t="shared" si="31"/>
        <v>114.5</v>
      </c>
    </row>
    <row r="38" spans="1:18" x14ac:dyDescent="0.25">
      <c r="C38" s="25">
        <f>SUM(C32:C37)</f>
        <v>1672</v>
      </c>
      <c r="D38" s="25">
        <f t="shared" ref="D38:F38" si="32">SUM(D32:D37)</f>
        <v>154</v>
      </c>
      <c r="E38" s="25">
        <f t="shared" si="32"/>
        <v>150</v>
      </c>
      <c r="F38" s="25">
        <f t="shared" si="32"/>
        <v>1976</v>
      </c>
      <c r="I38" s="25">
        <f>SUM(I32:I37)</f>
        <v>1461</v>
      </c>
      <c r="J38" s="25">
        <f t="shared" ref="J38" si="33">SUM(J32:J37)</f>
        <v>30</v>
      </c>
      <c r="K38" s="25">
        <f t="shared" ref="K38" si="34">SUM(K32:K37)</f>
        <v>187.5</v>
      </c>
      <c r="L38" s="25">
        <f t="shared" ref="L38" si="35">SUM(L32:L37)</f>
        <v>1678.5</v>
      </c>
      <c r="N38" s="1"/>
      <c r="O38" s="25">
        <f>SUM(O32:O37)</f>
        <v>211</v>
      </c>
      <c r="P38" s="25">
        <f t="shared" ref="P38" si="36">SUM(P32:P37)</f>
        <v>124</v>
      </c>
      <c r="Q38" s="25">
        <f t="shared" ref="Q38" si="37">SUM(Q32:Q37)</f>
        <v>-37.5</v>
      </c>
      <c r="R38" s="25">
        <f t="shared" ref="R38" si="38">SUM(R32:R37)</f>
        <v>297.5</v>
      </c>
    </row>
    <row r="39" spans="1:18" x14ac:dyDescent="0.25">
      <c r="N39" s="1"/>
    </row>
    <row r="40" spans="1:18" x14ac:dyDescent="0.25">
      <c r="A40" s="53" t="s">
        <v>123</v>
      </c>
      <c r="B40" s="13" t="s">
        <v>4</v>
      </c>
      <c r="C40" s="17">
        <v>225</v>
      </c>
      <c r="D40" s="18"/>
      <c r="E40" s="18"/>
      <c r="F40" s="11">
        <f t="shared" ref="F40:F49" si="39">SUM(C40:E40)</f>
        <v>225</v>
      </c>
      <c r="G40"/>
      <c r="H40" s="13" t="s">
        <v>4</v>
      </c>
      <c r="I40" s="17">
        <v>225</v>
      </c>
      <c r="J40" s="18"/>
      <c r="K40" s="18"/>
      <c r="L40" s="11">
        <f t="shared" ref="L40:L49" si="40">SUM(I40:K40)</f>
        <v>225</v>
      </c>
      <c r="N40" s="13" t="s">
        <v>4</v>
      </c>
      <c r="O40" s="17">
        <f t="shared" ref="O40:O49" si="41">C40-I40</f>
        <v>0</v>
      </c>
      <c r="P40" s="18">
        <f t="shared" ref="P40:P49" si="42">D40-J40</f>
        <v>0</v>
      </c>
      <c r="Q40" s="18">
        <f t="shared" ref="Q40:Q49" si="43">E40-K40</f>
        <v>0</v>
      </c>
      <c r="R40" s="11">
        <f t="shared" ref="R40:R49" si="44">SUM(O40:Q40)</f>
        <v>0</v>
      </c>
    </row>
    <row r="41" spans="1:18" x14ac:dyDescent="0.25">
      <c r="A41" s="54"/>
      <c r="B41" s="13" t="s">
        <v>9</v>
      </c>
      <c r="C41" s="17">
        <v>168</v>
      </c>
      <c r="D41" s="18"/>
      <c r="E41" s="18"/>
      <c r="F41" s="11">
        <f t="shared" si="39"/>
        <v>168</v>
      </c>
      <c r="G41"/>
      <c r="H41" s="13" t="s">
        <v>9</v>
      </c>
      <c r="I41" s="17">
        <v>168</v>
      </c>
      <c r="J41" s="18"/>
      <c r="K41" s="18"/>
      <c r="L41" s="11">
        <f t="shared" si="40"/>
        <v>168</v>
      </c>
      <c r="N41" s="13" t="s">
        <v>9</v>
      </c>
      <c r="O41" s="17">
        <f t="shared" si="41"/>
        <v>0</v>
      </c>
      <c r="P41" s="18">
        <f t="shared" si="42"/>
        <v>0</v>
      </c>
      <c r="Q41" s="18">
        <f t="shared" si="43"/>
        <v>0</v>
      </c>
      <c r="R41" s="11">
        <f t="shared" si="44"/>
        <v>0</v>
      </c>
    </row>
    <row r="42" spans="1:18" x14ac:dyDescent="0.25">
      <c r="A42" s="54"/>
      <c r="B42" s="13" t="s">
        <v>12</v>
      </c>
      <c r="C42" s="17">
        <v>167.99999999999997</v>
      </c>
      <c r="D42" s="18"/>
      <c r="E42" s="18"/>
      <c r="F42" s="11">
        <f t="shared" si="39"/>
        <v>167.99999999999997</v>
      </c>
      <c r="G42"/>
      <c r="H42" s="13" t="s">
        <v>12</v>
      </c>
      <c r="I42" s="17">
        <v>167.99999999999997</v>
      </c>
      <c r="J42" s="18"/>
      <c r="K42" s="18"/>
      <c r="L42" s="11">
        <f t="shared" si="40"/>
        <v>167.99999999999997</v>
      </c>
      <c r="N42" s="13" t="s">
        <v>12</v>
      </c>
      <c r="O42" s="17">
        <f t="shared" si="41"/>
        <v>0</v>
      </c>
      <c r="P42" s="18">
        <f t="shared" si="42"/>
        <v>0</v>
      </c>
      <c r="Q42" s="18">
        <f t="shared" si="43"/>
        <v>0</v>
      </c>
      <c r="R42" s="11">
        <f t="shared" si="44"/>
        <v>0</v>
      </c>
    </row>
    <row r="43" spans="1:18" x14ac:dyDescent="0.25">
      <c r="A43" s="54"/>
      <c r="B43" s="13" t="s">
        <v>23</v>
      </c>
      <c r="C43" s="17">
        <v>167.99999999999997</v>
      </c>
      <c r="D43" s="18"/>
      <c r="E43" s="18"/>
      <c r="F43" s="11">
        <f t="shared" si="39"/>
        <v>167.99999999999997</v>
      </c>
      <c r="G43"/>
      <c r="H43" s="13" t="s">
        <v>23</v>
      </c>
      <c r="I43" s="17">
        <v>167.99999999999997</v>
      </c>
      <c r="J43" s="18"/>
      <c r="K43" s="18"/>
      <c r="L43" s="11">
        <f t="shared" si="40"/>
        <v>167.99999999999997</v>
      </c>
      <c r="N43" s="13" t="s">
        <v>23</v>
      </c>
      <c r="O43" s="17">
        <f t="shared" si="41"/>
        <v>0</v>
      </c>
      <c r="P43" s="18">
        <f t="shared" si="42"/>
        <v>0</v>
      </c>
      <c r="Q43" s="18">
        <f t="shared" si="43"/>
        <v>0</v>
      </c>
      <c r="R43" s="11">
        <f t="shared" si="44"/>
        <v>0</v>
      </c>
    </row>
    <row r="44" spans="1:18" x14ac:dyDescent="0.25">
      <c r="A44" s="54"/>
      <c r="B44" s="13" t="s">
        <v>32</v>
      </c>
      <c r="C44" s="17">
        <v>924</v>
      </c>
      <c r="D44" s="17">
        <v>84</v>
      </c>
      <c r="E44" s="17">
        <v>75</v>
      </c>
      <c r="F44" s="11">
        <f t="shared" si="39"/>
        <v>1083</v>
      </c>
      <c r="G44" s="37"/>
      <c r="H44" s="13" t="s">
        <v>32</v>
      </c>
      <c r="I44" s="17">
        <v>504</v>
      </c>
      <c r="J44" s="17">
        <v>36</v>
      </c>
      <c r="K44" s="18"/>
      <c r="L44" s="11">
        <f t="shared" si="40"/>
        <v>540</v>
      </c>
      <c r="N44" s="13" t="s">
        <v>32</v>
      </c>
      <c r="O44" s="17">
        <f t="shared" si="41"/>
        <v>420</v>
      </c>
      <c r="P44" s="17">
        <f t="shared" si="42"/>
        <v>48</v>
      </c>
      <c r="Q44" s="17">
        <f t="shared" si="43"/>
        <v>75</v>
      </c>
      <c r="R44" s="11">
        <f t="shared" si="44"/>
        <v>543</v>
      </c>
    </row>
    <row r="45" spans="1:18" x14ac:dyDescent="0.25">
      <c r="A45" s="54"/>
      <c r="B45" s="13" t="s">
        <v>43</v>
      </c>
      <c r="C45" s="17">
        <v>167.99999999999997</v>
      </c>
      <c r="D45" s="18"/>
      <c r="E45" s="18"/>
      <c r="F45" s="11">
        <f t="shared" si="39"/>
        <v>167.99999999999997</v>
      </c>
      <c r="H45" s="13" t="s">
        <v>43</v>
      </c>
      <c r="I45" s="17">
        <v>167.99999999999997</v>
      </c>
      <c r="J45" s="18"/>
      <c r="K45" s="18"/>
      <c r="L45" s="11">
        <f t="shared" si="40"/>
        <v>167.99999999999997</v>
      </c>
      <c r="N45" s="13" t="s">
        <v>43</v>
      </c>
      <c r="O45" s="17">
        <f t="shared" si="41"/>
        <v>0</v>
      </c>
      <c r="P45" s="18">
        <f t="shared" si="42"/>
        <v>0</v>
      </c>
      <c r="Q45" s="18">
        <f t="shared" si="43"/>
        <v>0</v>
      </c>
      <c r="R45" s="11">
        <f t="shared" si="44"/>
        <v>0</v>
      </c>
    </row>
    <row r="46" spans="1:18" x14ac:dyDescent="0.25">
      <c r="A46" s="54"/>
      <c r="B46" s="13" t="s">
        <v>71</v>
      </c>
      <c r="C46" s="17">
        <v>294</v>
      </c>
      <c r="D46" s="18"/>
      <c r="E46" s="18"/>
      <c r="F46" s="11">
        <f t="shared" si="39"/>
        <v>294</v>
      </c>
      <c r="H46" s="13" t="s">
        <v>71</v>
      </c>
      <c r="I46" s="17">
        <v>168</v>
      </c>
      <c r="J46" s="18"/>
      <c r="K46" s="18"/>
      <c r="L46" s="11">
        <f t="shared" si="40"/>
        <v>168</v>
      </c>
      <c r="N46" s="13" t="s">
        <v>71</v>
      </c>
      <c r="O46" s="17">
        <f t="shared" si="41"/>
        <v>126</v>
      </c>
      <c r="P46" s="18">
        <f t="shared" si="42"/>
        <v>0</v>
      </c>
      <c r="Q46" s="18">
        <f t="shared" si="43"/>
        <v>0</v>
      </c>
      <c r="R46" s="11">
        <f t="shared" si="44"/>
        <v>126</v>
      </c>
    </row>
    <row r="47" spans="1:18" x14ac:dyDescent="0.25">
      <c r="A47" s="54"/>
      <c r="B47" s="13" t="s">
        <v>73</v>
      </c>
      <c r="C47" s="17">
        <v>168</v>
      </c>
      <c r="D47" s="18"/>
      <c r="E47" s="18"/>
      <c r="F47" s="11">
        <f t="shared" si="39"/>
        <v>168</v>
      </c>
      <c r="H47" s="13" t="s">
        <v>73</v>
      </c>
      <c r="I47" s="17">
        <v>168</v>
      </c>
      <c r="J47" s="18"/>
      <c r="K47" s="18"/>
      <c r="L47" s="11">
        <f t="shared" si="40"/>
        <v>168</v>
      </c>
      <c r="N47" s="13" t="s">
        <v>73</v>
      </c>
      <c r="O47" s="17">
        <f t="shared" si="41"/>
        <v>0</v>
      </c>
      <c r="P47" s="18">
        <f t="shared" si="42"/>
        <v>0</v>
      </c>
      <c r="Q47" s="18">
        <f t="shared" si="43"/>
        <v>0</v>
      </c>
      <c r="R47" s="11">
        <f t="shared" si="44"/>
        <v>0</v>
      </c>
    </row>
    <row r="48" spans="1:18" x14ac:dyDescent="0.25">
      <c r="A48" s="54"/>
      <c r="B48" s="13" t="s">
        <v>78</v>
      </c>
      <c r="C48" s="17">
        <v>672.5</v>
      </c>
      <c r="D48" s="18"/>
      <c r="E48" s="17">
        <v>75</v>
      </c>
      <c r="F48" s="11">
        <f t="shared" si="39"/>
        <v>747.5</v>
      </c>
      <c r="G48" s="37"/>
      <c r="H48" s="13" t="s">
        <v>78</v>
      </c>
      <c r="I48" s="17">
        <v>472.5</v>
      </c>
      <c r="J48" s="18"/>
      <c r="K48" s="18"/>
      <c r="L48" s="11">
        <f t="shared" si="40"/>
        <v>472.5</v>
      </c>
      <c r="N48" s="13" t="s">
        <v>78</v>
      </c>
      <c r="O48" s="17">
        <f t="shared" si="41"/>
        <v>200</v>
      </c>
      <c r="P48" s="18">
        <f t="shared" si="42"/>
        <v>0</v>
      </c>
      <c r="Q48" s="17">
        <f t="shared" si="43"/>
        <v>75</v>
      </c>
      <c r="R48" s="11">
        <f t="shared" si="44"/>
        <v>275</v>
      </c>
    </row>
    <row r="49" spans="1:18" x14ac:dyDescent="0.25">
      <c r="A49" s="54"/>
      <c r="B49" s="13" t="s">
        <v>81</v>
      </c>
      <c r="C49" s="17">
        <v>167.99999999999997</v>
      </c>
      <c r="D49" s="18"/>
      <c r="E49" s="18"/>
      <c r="F49" s="11">
        <f t="shared" si="39"/>
        <v>167.99999999999997</v>
      </c>
      <c r="H49" s="13" t="s">
        <v>81</v>
      </c>
      <c r="I49" s="17">
        <v>167.99999999999997</v>
      </c>
      <c r="J49" s="18"/>
      <c r="K49" s="18"/>
      <c r="L49" s="11">
        <f t="shared" si="40"/>
        <v>167.99999999999997</v>
      </c>
      <c r="N49" s="13" t="s">
        <v>81</v>
      </c>
      <c r="O49" s="17">
        <f t="shared" si="41"/>
        <v>0</v>
      </c>
      <c r="P49" s="18">
        <f t="shared" si="42"/>
        <v>0</v>
      </c>
      <c r="Q49" s="18">
        <f t="shared" si="43"/>
        <v>0</v>
      </c>
      <c r="R49" s="11">
        <f t="shared" si="44"/>
        <v>0</v>
      </c>
    </row>
    <row r="50" spans="1:18" x14ac:dyDescent="0.25">
      <c r="A50" s="55"/>
      <c r="B50" s="13" t="s">
        <v>170</v>
      </c>
      <c r="C50" s="18"/>
      <c r="D50" s="18"/>
      <c r="E50" s="18"/>
      <c r="F50" s="11"/>
      <c r="H50" s="13" t="s">
        <v>170</v>
      </c>
      <c r="I50" s="18"/>
      <c r="J50" s="18"/>
      <c r="K50" s="17">
        <v>300</v>
      </c>
      <c r="L50" s="11"/>
      <c r="N50" s="13" t="s">
        <v>170</v>
      </c>
      <c r="O50" s="18">
        <f t="shared" ref="O50" si="45">C50-I50</f>
        <v>0</v>
      </c>
      <c r="P50" s="18">
        <f t="shared" ref="P50" si="46">D50-J50</f>
        <v>0</v>
      </c>
      <c r="Q50" s="18">
        <f t="shared" ref="Q50" si="47">E50-K50</f>
        <v>-300</v>
      </c>
      <c r="R50" s="11">
        <f t="shared" ref="R50" si="48">SUM(O50:Q50)</f>
        <v>-300</v>
      </c>
    </row>
    <row r="51" spans="1:18" ht="13.5" x14ac:dyDescent="0.25">
      <c r="C51" s="26">
        <f t="shared" ref="C51:F51" si="49">SUM(C40:C50)</f>
        <v>3123.5</v>
      </c>
      <c r="D51" s="26">
        <f t="shared" si="49"/>
        <v>84</v>
      </c>
      <c r="E51" s="26">
        <f t="shared" si="49"/>
        <v>150</v>
      </c>
      <c r="F51" s="26">
        <f t="shared" si="49"/>
        <v>3357.5</v>
      </c>
      <c r="G51" s="27"/>
      <c r="H51" s="28" t="s">
        <v>106</v>
      </c>
      <c r="I51" s="26">
        <f t="shared" ref="I51:L51" si="50">SUM(I40:I50)</f>
        <v>2377.5</v>
      </c>
      <c r="J51" s="26">
        <f t="shared" si="50"/>
        <v>36</v>
      </c>
      <c r="K51" s="26">
        <f t="shared" si="50"/>
        <v>300</v>
      </c>
      <c r="L51" s="26">
        <f t="shared" si="50"/>
        <v>2413.5</v>
      </c>
      <c r="M51" s="27"/>
      <c r="N51" s="29" t="s">
        <v>106</v>
      </c>
      <c r="O51" s="26">
        <f t="shared" ref="O51:Q51" si="51">SUM(O40:O50)</f>
        <v>746</v>
      </c>
      <c r="P51" s="26">
        <f t="shared" si="51"/>
        <v>48</v>
      </c>
      <c r="Q51" s="26">
        <f t="shared" si="51"/>
        <v>-150</v>
      </c>
      <c r="R51" s="26">
        <f>SUM(R40:R50)</f>
        <v>644</v>
      </c>
    </row>
  </sheetData>
  <sortState xmlns:xlrd2="http://schemas.microsoft.com/office/spreadsheetml/2017/richdata2" ref="A3:AM42">
    <sortCondition ref="A3:A42"/>
  </sortState>
  <mergeCells count="5">
    <mergeCell ref="A32:A37"/>
    <mergeCell ref="A23:A29"/>
    <mergeCell ref="A3:A10"/>
    <mergeCell ref="A13:A20"/>
    <mergeCell ref="A40:A50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3"/>
  <sheetViews>
    <sheetView zoomScale="78" zoomScaleNormal="78" workbookViewId="0">
      <selection activeCell="F17" sqref="F17"/>
    </sheetView>
  </sheetViews>
  <sheetFormatPr defaultRowHeight="13" x14ac:dyDescent="0.25"/>
  <cols>
    <col min="1" max="1" width="12.765625" bestFit="1" customWidth="1"/>
    <col min="2" max="2" width="20.84375" customWidth="1"/>
    <col min="3" max="3" width="8.84375" bestFit="1" customWidth="1"/>
    <col min="4" max="4" width="6.69140625" bestFit="1" customWidth="1"/>
    <col min="5" max="5" width="7.765625" bestFit="1" customWidth="1"/>
    <col min="6" max="6" width="8.3046875" bestFit="1" customWidth="1"/>
    <col min="7" max="7" width="3.69140625" customWidth="1"/>
    <col min="8" max="8" width="20.84375" bestFit="1" customWidth="1"/>
    <col min="9" max="9" width="8.84375" bestFit="1" customWidth="1"/>
    <col min="10" max="10" width="4.765625" bestFit="1" customWidth="1"/>
    <col min="11" max="11" width="6.84375" bestFit="1" customWidth="1"/>
    <col min="12" max="12" width="8.3046875" bestFit="1" customWidth="1"/>
    <col min="13" max="13" width="4.23046875" customWidth="1"/>
    <col min="14" max="14" width="20.84375" bestFit="1" customWidth="1"/>
    <col min="15" max="16" width="6.69140625" bestFit="1" customWidth="1"/>
    <col min="17" max="17" width="7.69140625" bestFit="1" customWidth="1"/>
    <col min="18" max="18" width="6.69140625" bestFit="1" customWidth="1"/>
  </cols>
  <sheetData>
    <row r="1" spans="1:18" x14ac:dyDescent="0.25">
      <c r="B1" t="s">
        <v>159</v>
      </c>
      <c r="C1" s="1"/>
      <c r="D1" s="2"/>
      <c r="E1" s="2"/>
      <c r="F1" s="2"/>
      <c r="G1" s="2"/>
      <c r="H1" s="16" t="s">
        <v>171</v>
      </c>
      <c r="N1" t="s">
        <v>162</v>
      </c>
    </row>
    <row r="2" spans="1:18" ht="13.5" x14ac:dyDescent="0.25">
      <c r="A2" s="8" t="s">
        <v>128</v>
      </c>
      <c r="B2" s="12" t="s">
        <v>0</v>
      </c>
      <c r="C2" s="12" t="s">
        <v>1</v>
      </c>
      <c r="D2" s="12" t="s">
        <v>2</v>
      </c>
      <c r="E2" s="12" t="s">
        <v>3</v>
      </c>
      <c r="F2" s="8" t="s">
        <v>119</v>
      </c>
      <c r="G2" s="2"/>
      <c r="H2" s="12" t="s">
        <v>0</v>
      </c>
      <c r="I2" s="12" t="s">
        <v>1</v>
      </c>
      <c r="J2" s="12" t="s">
        <v>2</v>
      </c>
      <c r="K2" s="12" t="s">
        <v>3</v>
      </c>
      <c r="L2" s="8" t="s">
        <v>119</v>
      </c>
      <c r="N2" s="12" t="s">
        <v>0</v>
      </c>
      <c r="O2" s="12" t="s">
        <v>1</v>
      </c>
      <c r="P2" s="12" t="s">
        <v>2</v>
      </c>
      <c r="Q2" s="12" t="s">
        <v>3</v>
      </c>
      <c r="R2" s="8" t="s">
        <v>119</v>
      </c>
    </row>
    <row r="3" spans="1:18" x14ac:dyDescent="0.25">
      <c r="A3" s="56" t="s">
        <v>133</v>
      </c>
      <c r="B3" s="20" t="s">
        <v>5</v>
      </c>
      <c r="C3" s="21">
        <v>696</v>
      </c>
      <c r="D3" s="21">
        <v>336</v>
      </c>
      <c r="E3" s="21">
        <v>112.5</v>
      </c>
      <c r="F3" s="11">
        <f t="shared" ref="F3:F21" si="0">SUM(C3:E3)</f>
        <v>1144.5</v>
      </c>
      <c r="G3" s="34"/>
      <c r="H3" s="20" t="s">
        <v>5</v>
      </c>
      <c r="I3" s="21">
        <v>675</v>
      </c>
      <c r="J3" s="21">
        <v>336</v>
      </c>
      <c r="K3" s="21">
        <v>112.5</v>
      </c>
      <c r="L3" s="11">
        <f t="shared" ref="L3:L19" si="1">SUM(I3:K3)</f>
        <v>1123.5</v>
      </c>
      <c r="N3" s="20" t="s">
        <v>5</v>
      </c>
      <c r="O3" s="3">
        <f t="shared" ref="O3:O21" si="2">C3-I3</f>
        <v>21</v>
      </c>
      <c r="P3" s="3">
        <f t="shared" ref="P3:P21" si="3">D3-J3</f>
        <v>0</v>
      </c>
      <c r="Q3" s="3">
        <f t="shared" ref="Q3:Q21" si="4">E3-K3</f>
        <v>0</v>
      </c>
      <c r="R3" s="11">
        <f t="shared" ref="R3:R21" si="5">SUM(O3:Q3)</f>
        <v>21</v>
      </c>
    </row>
    <row r="4" spans="1:18" x14ac:dyDescent="0.25">
      <c r="A4" s="57"/>
      <c r="B4" s="20" t="s">
        <v>8</v>
      </c>
      <c r="C4" s="21">
        <v>112.5</v>
      </c>
      <c r="D4" s="7"/>
      <c r="E4" s="7"/>
      <c r="F4" s="11">
        <f t="shared" si="0"/>
        <v>112.5</v>
      </c>
      <c r="G4" s="2"/>
      <c r="H4" s="20" t="s">
        <v>8</v>
      </c>
      <c r="I4" s="21">
        <v>112.5</v>
      </c>
      <c r="J4" s="7"/>
      <c r="K4" s="7"/>
      <c r="L4" s="11">
        <f t="shared" si="1"/>
        <v>112.5</v>
      </c>
      <c r="N4" s="20" t="s">
        <v>8</v>
      </c>
      <c r="O4" s="3">
        <f t="shared" si="2"/>
        <v>0</v>
      </c>
      <c r="P4" s="3">
        <f t="shared" si="3"/>
        <v>0</v>
      </c>
      <c r="Q4" s="3">
        <f t="shared" si="4"/>
        <v>0</v>
      </c>
      <c r="R4" s="11">
        <f t="shared" si="5"/>
        <v>0</v>
      </c>
    </row>
    <row r="5" spans="1:18" x14ac:dyDescent="0.25">
      <c r="A5" s="57"/>
      <c r="B5" s="20" t="s">
        <v>15</v>
      </c>
      <c r="C5" s="21">
        <v>168</v>
      </c>
      <c r="D5" s="7"/>
      <c r="E5" s="7"/>
      <c r="F5" s="11">
        <f t="shared" si="0"/>
        <v>168</v>
      </c>
      <c r="G5" s="2"/>
      <c r="H5" s="20" t="s">
        <v>15</v>
      </c>
      <c r="I5" s="21">
        <v>168</v>
      </c>
      <c r="J5" s="7"/>
      <c r="K5" s="7"/>
      <c r="L5" s="11">
        <f t="shared" si="1"/>
        <v>168</v>
      </c>
      <c r="N5" s="20" t="s">
        <v>15</v>
      </c>
      <c r="O5" s="3">
        <f t="shared" si="2"/>
        <v>0</v>
      </c>
      <c r="P5" s="3">
        <f t="shared" si="3"/>
        <v>0</v>
      </c>
      <c r="Q5" s="3">
        <f t="shared" si="4"/>
        <v>0</v>
      </c>
      <c r="R5" s="11">
        <f t="shared" si="5"/>
        <v>0</v>
      </c>
    </row>
    <row r="6" spans="1:18" x14ac:dyDescent="0.25">
      <c r="A6" s="57"/>
      <c r="B6" s="20" t="s">
        <v>18</v>
      </c>
      <c r="C6" s="21">
        <v>167.99999999999997</v>
      </c>
      <c r="D6" s="7"/>
      <c r="E6" s="7"/>
      <c r="F6" s="11">
        <f t="shared" si="0"/>
        <v>167.99999999999997</v>
      </c>
      <c r="G6" s="2"/>
      <c r="H6" s="20" t="s">
        <v>18</v>
      </c>
      <c r="I6" s="21">
        <v>168</v>
      </c>
      <c r="J6" s="7"/>
      <c r="K6" s="7"/>
      <c r="L6" s="11">
        <f t="shared" si="1"/>
        <v>168</v>
      </c>
      <c r="N6" s="20" t="s">
        <v>18</v>
      </c>
      <c r="O6" s="3">
        <f t="shared" si="2"/>
        <v>0</v>
      </c>
      <c r="P6" s="3">
        <f t="shared" si="3"/>
        <v>0</v>
      </c>
      <c r="Q6" s="3">
        <f t="shared" si="4"/>
        <v>0</v>
      </c>
      <c r="R6" s="11">
        <f t="shared" si="5"/>
        <v>0</v>
      </c>
    </row>
    <row r="7" spans="1:18" x14ac:dyDescent="0.25">
      <c r="A7" s="57"/>
      <c r="B7" s="20" t="s">
        <v>21</v>
      </c>
      <c r="C7" s="21">
        <v>186.75</v>
      </c>
      <c r="D7" s="7"/>
      <c r="E7" s="21">
        <v>18.75</v>
      </c>
      <c r="F7" s="11">
        <f t="shared" si="0"/>
        <v>205.5</v>
      </c>
      <c r="G7" s="2"/>
      <c r="H7" s="20" t="s">
        <v>21</v>
      </c>
      <c r="I7" s="21">
        <v>186.75</v>
      </c>
      <c r="J7" s="7"/>
      <c r="K7" s="21">
        <v>18.75</v>
      </c>
      <c r="L7" s="11">
        <f t="shared" si="1"/>
        <v>205.5</v>
      </c>
      <c r="N7" s="20" t="s">
        <v>21</v>
      </c>
      <c r="O7" s="3">
        <f t="shared" si="2"/>
        <v>0</v>
      </c>
      <c r="P7" s="3">
        <f t="shared" si="3"/>
        <v>0</v>
      </c>
      <c r="Q7" s="3">
        <f t="shared" si="4"/>
        <v>0</v>
      </c>
      <c r="R7" s="11">
        <f t="shared" si="5"/>
        <v>0</v>
      </c>
    </row>
    <row r="8" spans="1:18" x14ac:dyDescent="0.25">
      <c r="A8" s="57"/>
      <c r="B8" s="22" t="s">
        <v>30</v>
      </c>
      <c r="C8" s="21">
        <v>168</v>
      </c>
      <c r="D8" s="7"/>
      <c r="E8" s="7"/>
      <c r="F8" s="11">
        <f t="shared" si="0"/>
        <v>168</v>
      </c>
      <c r="G8" s="2"/>
      <c r="H8" s="22" t="s">
        <v>30</v>
      </c>
      <c r="I8" s="21">
        <v>168</v>
      </c>
      <c r="J8" s="7"/>
      <c r="K8" s="7"/>
      <c r="L8" s="11">
        <f t="shared" si="1"/>
        <v>168</v>
      </c>
      <c r="N8" s="22" t="s">
        <v>30</v>
      </c>
      <c r="O8" s="3">
        <f t="shared" si="2"/>
        <v>0</v>
      </c>
      <c r="P8" s="3">
        <f t="shared" si="3"/>
        <v>0</v>
      </c>
      <c r="Q8" s="3">
        <f t="shared" si="4"/>
        <v>0</v>
      </c>
      <c r="R8" s="11">
        <f t="shared" si="5"/>
        <v>0</v>
      </c>
    </row>
    <row r="9" spans="1:18" x14ac:dyDescent="0.25">
      <c r="A9" s="57"/>
      <c r="B9" s="22" t="s">
        <v>36</v>
      </c>
      <c r="C9" s="21">
        <v>168</v>
      </c>
      <c r="D9" s="7"/>
      <c r="E9" s="7"/>
      <c r="F9" s="11">
        <f t="shared" si="0"/>
        <v>168</v>
      </c>
      <c r="G9" s="2"/>
      <c r="H9" s="22" t="s">
        <v>36</v>
      </c>
      <c r="I9" s="21">
        <v>168</v>
      </c>
      <c r="J9" s="7"/>
      <c r="K9" s="7"/>
      <c r="L9" s="11">
        <f t="shared" si="1"/>
        <v>168</v>
      </c>
      <c r="N9" s="22" t="s">
        <v>36</v>
      </c>
      <c r="O9" s="3">
        <f t="shared" si="2"/>
        <v>0</v>
      </c>
      <c r="P9" s="3">
        <f t="shared" si="3"/>
        <v>0</v>
      </c>
      <c r="Q9" s="3">
        <f t="shared" si="4"/>
        <v>0</v>
      </c>
      <c r="R9" s="11">
        <f t="shared" si="5"/>
        <v>0</v>
      </c>
    </row>
    <row r="10" spans="1:18" x14ac:dyDescent="0.25">
      <c r="A10" s="57"/>
      <c r="B10" s="22" t="s">
        <v>41</v>
      </c>
      <c r="C10" s="21">
        <v>336</v>
      </c>
      <c r="D10" s="21">
        <v>168</v>
      </c>
      <c r="E10" s="21">
        <v>37.5</v>
      </c>
      <c r="F10" s="11">
        <f t="shared" si="0"/>
        <v>541.5</v>
      </c>
      <c r="G10" s="2"/>
      <c r="H10" s="22" t="s">
        <v>41</v>
      </c>
      <c r="I10" s="21">
        <v>336</v>
      </c>
      <c r="J10" s="3"/>
      <c r="K10" s="21">
        <v>37.5</v>
      </c>
      <c r="L10" s="11">
        <f t="shared" si="1"/>
        <v>373.5</v>
      </c>
      <c r="N10" s="22" t="s">
        <v>41</v>
      </c>
      <c r="O10" s="3">
        <f t="shared" si="2"/>
        <v>0</v>
      </c>
      <c r="P10" s="3">
        <f t="shared" si="3"/>
        <v>168</v>
      </c>
      <c r="Q10" s="3">
        <f t="shared" si="4"/>
        <v>0</v>
      </c>
      <c r="R10" s="11">
        <f t="shared" si="5"/>
        <v>168</v>
      </c>
    </row>
    <row r="11" spans="1:18" x14ac:dyDescent="0.25">
      <c r="A11" s="57"/>
      <c r="B11" s="22" t="s">
        <v>44</v>
      </c>
      <c r="C11" s="21">
        <v>167.99999999999997</v>
      </c>
      <c r="D11" s="7"/>
      <c r="E11" s="7"/>
      <c r="F11" s="11">
        <f t="shared" si="0"/>
        <v>167.99999999999997</v>
      </c>
      <c r="G11" s="2"/>
      <c r="H11" s="22" t="s">
        <v>44</v>
      </c>
      <c r="I11" s="21">
        <v>150</v>
      </c>
      <c r="J11" s="7"/>
      <c r="K11" s="7"/>
      <c r="L11" s="11">
        <f t="shared" si="1"/>
        <v>150</v>
      </c>
      <c r="N11" s="22" t="s">
        <v>44</v>
      </c>
      <c r="O11" s="3">
        <f t="shared" si="2"/>
        <v>17.999999999999972</v>
      </c>
      <c r="P11" s="3">
        <f t="shared" si="3"/>
        <v>0</v>
      </c>
      <c r="Q11" s="3">
        <f t="shared" si="4"/>
        <v>0</v>
      </c>
      <c r="R11" s="11">
        <f t="shared" si="5"/>
        <v>17.999999999999972</v>
      </c>
    </row>
    <row r="12" spans="1:18" x14ac:dyDescent="0.25">
      <c r="A12" s="57"/>
      <c r="B12" s="22" t="s">
        <v>52</v>
      </c>
      <c r="C12" s="21">
        <v>336</v>
      </c>
      <c r="D12" s="7"/>
      <c r="E12" s="7"/>
      <c r="F12" s="11">
        <f t="shared" si="0"/>
        <v>336</v>
      </c>
      <c r="G12" s="2"/>
      <c r="H12" s="22" t="s">
        <v>52</v>
      </c>
      <c r="I12" s="21">
        <v>336</v>
      </c>
      <c r="J12" s="7"/>
      <c r="K12" s="7"/>
      <c r="L12" s="11">
        <f t="shared" si="1"/>
        <v>336</v>
      </c>
      <c r="N12" s="22" t="s">
        <v>52</v>
      </c>
      <c r="O12" s="3">
        <f t="shared" si="2"/>
        <v>0</v>
      </c>
      <c r="P12" s="3">
        <f t="shared" si="3"/>
        <v>0</v>
      </c>
      <c r="Q12" s="3">
        <f t="shared" si="4"/>
        <v>0</v>
      </c>
      <c r="R12" s="11">
        <f t="shared" si="5"/>
        <v>0</v>
      </c>
    </row>
    <row r="13" spans="1:18" x14ac:dyDescent="0.25">
      <c r="A13" s="57"/>
      <c r="B13" s="22" t="s">
        <v>65</v>
      </c>
      <c r="C13" s="21">
        <v>167.99999999999997</v>
      </c>
      <c r="D13" s="7"/>
      <c r="E13" s="7"/>
      <c r="F13" s="11">
        <f t="shared" si="0"/>
        <v>167.99999999999997</v>
      </c>
      <c r="G13" s="2"/>
      <c r="H13" s="22" t="s">
        <v>65</v>
      </c>
      <c r="I13" s="21">
        <v>243.76</v>
      </c>
      <c r="J13" s="7"/>
      <c r="K13" s="7"/>
      <c r="L13" s="11">
        <f t="shared" si="1"/>
        <v>243.76</v>
      </c>
      <c r="N13" s="22" t="s">
        <v>169</v>
      </c>
      <c r="O13" s="3">
        <f t="shared" si="2"/>
        <v>-75.760000000000019</v>
      </c>
      <c r="P13" s="3">
        <f t="shared" si="3"/>
        <v>0</v>
      </c>
      <c r="Q13" s="3">
        <f t="shared" si="4"/>
        <v>0</v>
      </c>
      <c r="R13" s="11">
        <f t="shared" si="5"/>
        <v>-75.760000000000019</v>
      </c>
    </row>
    <row r="14" spans="1:18" x14ac:dyDescent="0.25">
      <c r="A14" s="57"/>
      <c r="B14" s="22" t="s">
        <v>70</v>
      </c>
      <c r="C14" s="21">
        <v>168</v>
      </c>
      <c r="D14" s="7"/>
      <c r="E14" s="21">
        <v>37.5</v>
      </c>
      <c r="F14" s="11">
        <f t="shared" si="0"/>
        <v>205.5</v>
      </c>
      <c r="G14" s="2"/>
      <c r="H14" s="22" t="s">
        <v>70</v>
      </c>
      <c r="I14" s="21">
        <v>168</v>
      </c>
      <c r="J14" s="7"/>
      <c r="K14" s="21">
        <v>37.5</v>
      </c>
      <c r="L14" s="11">
        <f t="shared" si="1"/>
        <v>205.5</v>
      </c>
      <c r="N14" s="22" t="s">
        <v>70</v>
      </c>
      <c r="O14" s="3">
        <f t="shared" si="2"/>
        <v>0</v>
      </c>
      <c r="P14" s="3">
        <f t="shared" si="3"/>
        <v>0</v>
      </c>
      <c r="Q14" s="3">
        <f t="shared" si="4"/>
        <v>0</v>
      </c>
      <c r="R14" s="11">
        <f t="shared" si="5"/>
        <v>0</v>
      </c>
    </row>
    <row r="15" spans="1:18" x14ac:dyDescent="0.25">
      <c r="A15" s="57"/>
      <c r="B15" s="22" t="s">
        <v>72</v>
      </c>
      <c r="C15" s="21">
        <v>168</v>
      </c>
      <c r="D15" s="7"/>
      <c r="E15" s="7"/>
      <c r="F15" s="11">
        <f t="shared" si="0"/>
        <v>168</v>
      </c>
      <c r="G15" s="2"/>
      <c r="H15" s="22" t="s">
        <v>72</v>
      </c>
      <c r="I15" s="3"/>
      <c r="J15" s="7"/>
      <c r="K15" s="7"/>
      <c r="L15" s="11">
        <f t="shared" si="1"/>
        <v>0</v>
      </c>
      <c r="N15" s="22" t="s">
        <v>72</v>
      </c>
      <c r="O15" s="3">
        <f t="shared" si="2"/>
        <v>168</v>
      </c>
      <c r="P15" s="3">
        <f t="shared" si="3"/>
        <v>0</v>
      </c>
      <c r="Q15" s="3">
        <f t="shared" si="4"/>
        <v>0</v>
      </c>
      <c r="R15" s="11">
        <f t="shared" si="5"/>
        <v>168</v>
      </c>
    </row>
    <row r="16" spans="1:18" x14ac:dyDescent="0.25">
      <c r="A16" s="57"/>
      <c r="B16" s="22" t="s">
        <v>96</v>
      </c>
      <c r="C16" s="21">
        <v>392</v>
      </c>
      <c r="D16" s="7"/>
      <c r="E16" s="7"/>
      <c r="F16" s="11">
        <f t="shared" si="0"/>
        <v>392</v>
      </c>
      <c r="G16" s="2"/>
      <c r="H16" s="22" t="s">
        <v>96</v>
      </c>
      <c r="I16" s="21">
        <v>375</v>
      </c>
      <c r="J16" s="7"/>
      <c r="K16" s="7"/>
      <c r="L16" s="11">
        <f t="shared" si="1"/>
        <v>375</v>
      </c>
      <c r="N16" s="22" t="s">
        <v>96</v>
      </c>
      <c r="O16" s="3">
        <f t="shared" si="2"/>
        <v>17</v>
      </c>
      <c r="P16" s="3">
        <f t="shared" si="3"/>
        <v>0</v>
      </c>
      <c r="Q16" s="3">
        <f t="shared" si="4"/>
        <v>0</v>
      </c>
      <c r="R16" s="11">
        <f t="shared" si="5"/>
        <v>17</v>
      </c>
    </row>
    <row r="17" spans="1:18" x14ac:dyDescent="0.25">
      <c r="A17" s="57"/>
      <c r="B17" s="22" t="s">
        <v>100</v>
      </c>
      <c r="C17" s="21">
        <v>167.99999999999997</v>
      </c>
      <c r="D17" s="7"/>
      <c r="E17" s="7"/>
      <c r="F17" s="11">
        <f t="shared" si="0"/>
        <v>167.99999999999997</v>
      </c>
      <c r="G17" s="2"/>
      <c r="H17" s="22" t="s">
        <v>100</v>
      </c>
      <c r="I17" s="21">
        <v>168</v>
      </c>
      <c r="J17" s="7"/>
      <c r="K17" s="7"/>
      <c r="L17" s="11">
        <f t="shared" si="1"/>
        <v>168</v>
      </c>
      <c r="N17" s="22" t="s">
        <v>100</v>
      </c>
      <c r="O17" s="3">
        <f t="shared" si="2"/>
        <v>0</v>
      </c>
      <c r="P17" s="3">
        <f t="shared" si="3"/>
        <v>0</v>
      </c>
      <c r="Q17" s="3">
        <f t="shared" si="4"/>
        <v>0</v>
      </c>
      <c r="R17" s="11">
        <f t="shared" si="5"/>
        <v>0</v>
      </c>
    </row>
    <row r="18" spans="1:18" x14ac:dyDescent="0.25">
      <c r="A18" s="57"/>
      <c r="B18" s="22" t="s">
        <v>108</v>
      </c>
      <c r="C18" s="21">
        <v>83.999999999999986</v>
      </c>
      <c r="D18" s="21">
        <v>84.000000000000028</v>
      </c>
      <c r="E18" s="7"/>
      <c r="F18" s="11">
        <f t="shared" si="0"/>
        <v>168</v>
      </c>
      <c r="G18" s="2"/>
      <c r="H18" s="22" t="s">
        <v>108</v>
      </c>
      <c r="I18" s="21">
        <v>132</v>
      </c>
      <c r="J18" s="7"/>
      <c r="K18" s="7"/>
      <c r="L18" s="11">
        <f t="shared" si="1"/>
        <v>132</v>
      </c>
      <c r="N18" s="22" t="s">
        <v>108</v>
      </c>
      <c r="O18" s="3">
        <f t="shared" si="2"/>
        <v>-48.000000000000014</v>
      </c>
      <c r="P18" s="3">
        <f t="shared" si="3"/>
        <v>84.000000000000028</v>
      </c>
      <c r="Q18" s="3">
        <f t="shared" si="4"/>
        <v>0</v>
      </c>
      <c r="R18" s="11">
        <f t="shared" si="5"/>
        <v>36.000000000000014</v>
      </c>
    </row>
    <row r="19" spans="1:18" x14ac:dyDescent="0.25">
      <c r="A19" s="57"/>
      <c r="B19" s="22" t="s">
        <v>157</v>
      </c>
      <c r="C19" s="21">
        <v>168</v>
      </c>
      <c r="D19" s="7"/>
      <c r="E19" s="7"/>
      <c r="F19" s="11">
        <f t="shared" si="0"/>
        <v>168</v>
      </c>
      <c r="G19" s="2"/>
      <c r="H19" s="22" t="s">
        <v>157</v>
      </c>
      <c r="I19" s="7"/>
      <c r="J19" s="7"/>
      <c r="K19" s="7"/>
      <c r="L19" s="11">
        <f t="shared" si="1"/>
        <v>0</v>
      </c>
      <c r="N19" s="22" t="s">
        <v>157</v>
      </c>
      <c r="O19" s="3">
        <f t="shared" si="2"/>
        <v>168</v>
      </c>
      <c r="P19" s="3">
        <f t="shared" si="3"/>
        <v>0</v>
      </c>
      <c r="Q19" s="3">
        <f t="shared" si="4"/>
        <v>0</v>
      </c>
      <c r="R19" s="11">
        <f t="shared" si="5"/>
        <v>168</v>
      </c>
    </row>
    <row r="20" spans="1:18" x14ac:dyDescent="0.25">
      <c r="A20" s="57"/>
      <c r="B20" s="22" t="s">
        <v>168</v>
      </c>
      <c r="C20" s="21">
        <v>336</v>
      </c>
      <c r="D20" s="7"/>
      <c r="E20" s="7"/>
      <c r="F20" s="11">
        <f t="shared" si="0"/>
        <v>336</v>
      </c>
      <c r="G20" s="2"/>
      <c r="H20" s="22" t="s">
        <v>168</v>
      </c>
      <c r="I20" s="7"/>
      <c r="J20" s="7"/>
      <c r="K20" s="7"/>
      <c r="L20" s="11"/>
      <c r="N20" s="22" t="s">
        <v>168</v>
      </c>
      <c r="O20" s="3">
        <f t="shared" si="2"/>
        <v>336</v>
      </c>
      <c r="P20" s="3">
        <f t="shared" si="3"/>
        <v>0</v>
      </c>
      <c r="Q20" s="3">
        <f t="shared" si="4"/>
        <v>0</v>
      </c>
      <c r="R20" s="11">
        <f t="shared" si="5"/>
        <v>336</v>
      </c>
    </row>
    <row r="21" spans="1:18" x14ac:dyDescent="0.25">
      <c r="A21" s="58"/>
      <c r="B21" s="22" t="s">
        <v>158</v>
      </c>
      <c r="C21" s="21">
        <v>168</v>
      </c>
      <c r="D21" s="7"/>
      <c r="E21" s="7"/>
      <c r="F21" s="11">
        <f t="shared" si="0"/>
        <v>168</v>
      </c>
      <c r="G21" s="2"/>
      <c r="H21" s="22" t="s">
        <v>158</v>
      </c>
      <c r="I21" s="21">
        <v>168</v>
      </c>
      <c r="J21" s="7"/>
      <c r="K21" s="7"/>
      <c r="L21" s="11">
        <f>SUM(I21:K21)</f>
        <v>168</v>
      </c>
      <c r="N21" s="22" t="s">
        <v>158</v>
      </c>
      <c r="O21" s="3">
        <f t="shared" si="2"/>
        <v>0</v>
      </c>
      <c r="P21" s="3">
        <f t="shared" si="3"/>
        <v>0</v>
      </c>
      <c r="Q21" s="3">
        <f t="shared" si="4"/>
        <v>0</v>
      </c>
      <c r="R21" s="11">
        <f t="shared" si="5"/>
        <v>0</v>
      </c>
    </row>
    <row r="22" spans="1:18" x14ac:dyDescent="0.25">
      <c r="C22" s="43">
        <f>SUM(C3:C21)</f>
        <v>4327.25</v>
      </c>
      <c r="D22" s="44">
        <f>SUM(D3:D21)</f>
        <v>588</v>
      </c>
      <c r="E22" s="44">
        <f>SUM(E3:E21)</f>
        <v>206.25</v>
      </c>
      <c r="F22" s="44">
        <f>SUM(F3:F21)</f>
        <v>5121.5</v>
      </c>
      <c r="G22" s="2"/>
      <c r="H22" s="2"/>
      <c r="I22" s="43">
        <f>SUM(I3:I21)</f>
        <v>3723.01</v>
      </c>
      <c r="J22" s="44">
        <f>SUM(J3:J21)</f>
        <v>336</v>
      </c>
      <c r="K22" s="45">
        <f>SUM(K3:K21)</f>
        <v>206.25</v>
      </c>
      <c r="L22" s="45">
        <f>SUM(L3:L21)</f>
        <v>4265.26</v>
      </c>
      <c r="M22" s="6"/>
      <c r="N22" s="6"/>
      <c r="O22" s="45">
        <f>SUM(O3:O21)</f>
        <v>604.24</v>
      </c>
      <c r="P22" s="45">
        <f>SUM(P3:P21)</f>
        <v>252.00000000000003</v>
      </c>
      <c r="Q22" s="45">
        <f>SUM(Q3:Q21)</f>
        <v>0</v>
      </c>
      <c r="R22" s="45">
        <f>SUM(R3:R21)</f>
        <v>856.24</v>
      </c>
    </row>
    <row r="24" spans="1:18" x14ac:dyDescent="0.25">
      <c r="A24" s="59" t="s">
        <v>134</v>
      </c>
      <c r="B24" s="20" t="s">
        <v>10</v>
      </c>
      <c r="C24" s="21">
        <v>168</v>
      </c>
      <c r="D24" s="7"/>
      <c r="E24" s="7"/>
      <c r="F24" s="11">
        <f t="shared" ref="F24:F50" si="6">SUM(C24:E24)</f>
        <v>168</v>
      </c>
      <c r="G24" s="2"/>
      <c r="H24" s="20" t="s">
        <v>10</v>
      </c>
      <c r="I24" s="21">
        <v>122</v>
      </c>
      <c r="J24" s="7"/>
      <c r="K24" s="7"/>
      <c r="L24" s="11">
        <f t="shared" ref="L24:L50" si="7">SUM(I24:K24)</f>
        <v>122</v>
      </c>
      <c r="N24" s="20" t="s">
        <v>10</v>
      </c>
      <c r="O24" s="3">
        <f t="shared" ref="O24:O50" si="8">C24-I24</f>
        <v>46</v>
      </c>
      <c r="P24" s="3">
        <f t="shared" ref="P24:P50" si="9">D24-J24</f>
        <v>0</v>
      </c>
      <c r="Q24" s="3">
        <f t="shared" ref="Q24:Q50" si="10">E24-K24</f>
        <v>0</v>
      </c>
      <c r="R24" s="11">
        <f t="shared" ref="R24:R50" si="11">SUM(O24:Q24)</f>
        <v>46</v>
      </c>
    </row>
    <row r="25" spans="1:18" x14ac:dyDescent="0.25">
      <c r="A25" s="59"/>
      <c r="B25" s="20" t="s">
        <v>13</v>
      </c>
      <c r="C25" s="21">
        <v>167.99999999999997</v>
      </c>
      <c r="D25" s="7"/>
      <c r="E25" s="7"/>
      <c r="F25" s="11">
        <f t="shared" si="6"/>
        <v>167.99999999999997</v>
      </c>
      <c r="G25" s="2"/>
      <c r="H25" s="20" t="s">
        <v>13</v>
      </c>
      <c r="I25" s="21">
        <v>168</v>
      </c>
      <c r="J25" s="7"/>
      <c r="K25" s="7"/>
      <c r="L25" s="11">
        <f t="shared" si="7"/>
        <v>168</v>
      </c>
      <c r="N25" s="20" t="s">
        <v>13</v>
      </c>
      <c r="O25" s="3">
        <f t="shared" si="8"/>
        <v>0</v>
      </c>
      <c r="P25" s="3">
        <f t="shared" si="9"/>
        <v>0</v>
      </c>
      <c r="Q25" s="3">
        <f t="shared" si="10"/>
        <v>0</v>
      </c>
      <c r="R25" s="11">
        <f t="shared" si="11"/>
        <v>0</v>
      </c>
    </row>
    <row r="26" spans="1:18" x14ac:dyDescent="0.25">
      <c r="A26" s="59"/>
      <c r="B26" s="20" t="s">
        <v>24</v>
      </c>
      <c r="C26" s="21">
        <v>93.75</v>
      </c>
      <c r="D26" s="7"/>
      <c r="E26" s="7"/>
      <c r="F26" s="11">
        <f t="shared" si="6"/>
        <v>93.75</v>
      </c>
      <c r="G26" s="2"/>
      <c r="H26" s="20" t="s">
        <v>24</v>
      </c>
      <c r="I26" s="21">
        <v>75</v>
      </c>
      <c r="J26" s="7"/>
      <c r="K26" s="7"/>
      <c r="L26" s="11">
        <f t="shared" si="7"/>
        <v>75</v>
      </c>
      <c r="N26" s="20" t="s">
        <v>24</v>
      </c>
      <c r="O26" s="3">
        <f t="shared" si="8"/>
        <v>18.75</v>
      </c>
      <c r="P26" s="3">
        <f t="shared" si="9"/>
        <v>0</v>
      </c>
      <c r="Q26" s="3">
        <f t="shared" si="10"/>
        <v>0</v>
      </c>
      <c r="R26" s="11">
        <f t="shared" si="11"/>
        <v>18.75</v>
      </c>
    </row>
    <row r="27" spans="1:18" x14ac:dyDescent="0.25">
      <c r="A27" s="59"/>
      <c r="B27" s="22" t="s">
        <v>27</v>
      </c>
      <c r="C27" s="21">
        <v>167.99999999999997</v>
      </c>
      <c r="D27" s="7"/>
      <c r="E27" s="7"/>
      <c r="F27" s="11">
        <f t="shared" si="6"/>
        <v>167.99999999999997</v>
      </c>
      <c r="G27" s="2"/>
      <c r="H27" s="22" t="s">
        <v>27</v>
      </c>
      <c r="I27" s="21">
        <v>112.5</v>
      </c>
      <c r="J27" s="7"/>
      <c r="K27" s="7"/>
      <c r="L27" s="11">
        <f t="shared" si="7"/>
        <v>112.5</v>
      </c>
      <c r="N27" s="22" t="s">
        <v>27</v>
      </c>
      <c r="O27" s="3">
        <f t="shared" si="8"/>
        <v>55.499999999999972</v>
      </c>
      <c r="P27" s="3">
        <f t="shared" si="9"/>
        <v>0</v>
      </c>
      <c r="Q27" s="3">
        <f t="shared" si="10"/>
        <v>0</v>
      </c>
      <c r="R27" s="11">
        <f t="shared" si="11"/>
        <v>55.499999999999972</v>
      </c>
    </row>
    <row r="28" spans="1:18" x14ac:dyDescent="0.25">
      <c r="A28" s="59"/>
      <c r="B28" s="22" t="s">
        <v>33</v>
      </c>
      <c r="C28" s="21">
        <v>167.99999999999997</v>
      </c>
      <c r="D28" s="7"/>
      <c r="E28" s="7"/>
      <c r="F28" s="11">
        <f t="shared" si="6"/>
        <v>167.99999999999997</v>
      </c>
      <c r="G28" s="2"/>
      <c r="H28" s="22" t="s">
        <v>33</v>
      </c>
      <c r="I28" s="21">
        <v>168</v>
      </c>
      <c r="J28" s="7"/>
      <c r="K28" s="7"/>
      <c r="L28" s="11">
        <f t="shared" si="7"/>
        <v>168</v>
      </c>
      <c r="N28" s="22" t="s">
        <v>33</v>
      </c>
      <c r="O28" s="3">
        <f t="shared" si="8"/>
        <v>0</v>
      </c>
      <c r="P28" s="3">
        <f t="shared" si="9"/>
        <v>0</v>
      </c>
      <c r="Q28" s="3">
        <f t="shared" si="10"/>
        <v>0</v>
      </c>
      <c r="R28" s="11">
        <f t="shared" si="11"/>
        <v>0</v>
      </c>
    </row>
    <row r="29" spans="1:18" x14ac:dyDescent="0.25">
      <c r="A29" s="59"/>
      <c r="B29" s="22" t="s">
        <v>38</v>
      </c>
      <c r="C29" s="21">
        <v>93.75</v>
      </c>
      <c r="D29" s="7"/>
      <c r="E29" s="7"/>
      <c r="F29" s="11">
        <f t="shared" si="6"/>
        <v>93.75</v>
      </c>
      <c r="G29" s="2"/>
      <c r="H29" s="22" t="s">
        <v>38</v>
      </c>
      <c r="I29" s="21">
        <v>80</v>
      </c>
      <c r="J29" s="7"/>
      <c r="K29" s="7"/>
      <c r="L29" s="11">
        <f t="shared" si="7"/>
        <v>80</v>
      </c>
      <c r="N29" s="22" t="s">
        <v>38</v>
      </c>
      <c r="O29" s="3">
        <f t="shared" si="8"/>
        <v>13.75</v>
      </c>
      <c r="P29" s="3">
        <f t="shared" si="9"/>
        <v>0</v>
      </c>
      <c r="Q29" s="3">
        <f t="shared" si="10"/>
        <v>0</v>
      </c>
      <c r="R29" s="11">
        <f t="shared" si="11"/>
        <v>13.75</v>
      </c>
    </row>
    <row r="30" spans="1:18" x14ac:dyDescent="0.25">
      <c r="A30" s="59"/>
      <c r="B30" s="22" t="s">
        <v>47</v>
      </c>
      <c r="C30" s="21">
        <v>93.75</v>
      </c>
      <c r="D30" s="7"/>
      <c r="E30" s="7"/>
      <c r="F30" s="11">
        <f t="shared" si="6"/>
        <v>93.75</v>
      </c>
      <c r="G30" s="2"/>
      <c r="H30" s="22" t="s">
        <v>47</v>
      </c>
      <c r="I30" s="21">
        <v>82.5</v>
      </c>
      <c r="J30" s="7"/>
      <c r="K30" s="7"/>
      <c r="L30" s="11">
        <f t="shared" si="7"/>
        <v>82.5</v>
      </c>
      <c r="N30" s="22" t="s">
        <v>47</v>
      </c>
      <c r="O30" s="3">
        <f t="shared" si="8"/>
        <v>11.25</v>
      </c>
      <c r="P30" s="3">
        <f t="shared" si="9"/>
        <v>0</v>
      </c>
      <c r="Q30" s="3">
        <f t="shared" si="10"/>
        <v>0</v>
      </c>
      <c r="R30" s="11">
        <f t="shared" si="11"/>
        <v>11.25</v>
      </c>
    </row>
    <row r="31" spans="1:18" x14ac:dyDescent="0.25">
      <c r="A31" s="59"/>
      <c r="B31" s="22" t="s">
        <v>49</v>
      </c>
      <c r="C31" s="21">
        <v>336</v>
      </c>
      <c r="D31" s="7"/>
      <c r="E31" s="7"/>
      <c r="F31" s="11">
        <f t="shared" si="6"/>
        <v>336</v>
      </c>
      <c r="G31" s="2"/>
      <c r="H31" s="22" t="s">
        <v>49</v>
      </c>
      <c r="I31" s="21">
        <v>300</v>
      </c>
      <c r="J31" s="7"/>
      <c r="K31" s="7"/>
      <c r="L31" s="11">
        <f t="shared" si="7"/>
        <v>300</v>
      </c>
      <c r="N31" s="22" t="s">
        <v>49</v>
      </c>
      <c r="O31" s="3">
        <f t="shared" si="8"/>
        <v>36</v>
      </c>
      <c r="P31" s="3">
        <f t="shared" si="9"/>
        <v>0</v>
      </c>
      <c r="Q31" s="3">
        <f t="shared" si="10"/>
        <v>0</v>
      </c>
      <c r="R31" s="11">
        <f t="shared" si="11"/>
        <v>36</v>
      </c>
    </row>
    <row r="32" spans="1:18" x14ac:dyDescent="0.25">
      <c r="A32" s="59"/>
      <c r="B32" s="22" t="s">
        <v>55</v>
      </c>
      <c r="C32" s="21">
        <v>93.75</v>
      </c>
      <c r="D32" s="7"/>
      <c r="E32" s="7"/>
      <c r="F32" s="11">
        <f t="shared" si="6"/>
        <v>93.75</v>
      </c>
      <c r="G32" s="2"/>
      <c r="H32" s="22" t="s">
        <v>55</v>
      </c>
      <c r="I32" s="21">
        <v>93.75</v>
      </c>
      <c r="J32" s="7"/>
      <c r="K32" s="7"/>
      <c r="L32" s="11">
        <f t="shared" si="7"/>
        <v>93.75</v>
      </c>
      <c r="N32" s="22" t="s">
        <v>55</v>
      </c>
      <c r="O32" s="3">
        <f t="shared" si="8"/>
        <v>0</v>
      </c>
      <c r="P32" s="3">
        <f t="shared" si="9"/>
        <v>0</v>
      </c>
      <c r="Q32" s="3">
        <f t="shared" si="10"/>
        <v>0</v>
      </c>
      <c r="R32" s="11">
        <f t="shared" si="11"/>
        <v>0</v>
      </c>
    </row>
    <row r="33" spans="1:18" x14ac:dyDescent="0.25">
      <c r="A33" s="59"/>
      <c r="B33" s="22" t="s">
        <v>58</v>
      </c>
      <c r="C33" s="21">
        <v>112.5</v>
      </c>
      <c r="D33" s="7"/>
      <c r="E33" s="7"/>
      <c r="F33" s="11">
        <f t="shared" si="6"/>
        <v>112.5</v>
      </c>
      <c r="G33" s="2"/>
      <c r="H33" s="22" t="s">
        <v>58</v>
      </c>
      <c r="I33" s="21">
        <v>101.76</v>
      </c>
      <c r="J33" s="7"/>
      <c r="K33" s="7"/>
      <c r="L33" s="11">
        <f t="shared" si="7"/>
        <v>101.76</v>
      </c>
      <c r="N33" s="22" t="s">
        <v>58</v>
      </c>
      <c r="O33" s="3">
        <f t="shared" si="8"/>
        <v>10.739999999999995</v>
      </c>
      <c r="P33" s="3">
        <f t="shared" si="9"/>
        <v>0</v>
      </c>
      <c r="Q33" s="3">
        <f t="shared" si="10"/>
        <v>0</v>
      </c>
      <c r="R33" s="11">
        <f t="shared" si="11"/>
        <v>10.739999999999995</v>
      </c>
    </row>
    <row r="34" spans="1:18" x14ac:dyDescent="0.25">
      <c r="A34" s="59"/>
      <c r="B34" s="22" t="s">
        <v>60</v>
      </c>
      <c r="C34" s="21">
        <v>167.99999999999997</v>
      </c>
      <c r="D34" s="7"/>
      <c r="E34" s="7"/>
      <c r="F34" s="11">
        <f t="shared" si="6"/>
        <v>167.99999999999997</v>
      </c>
      <c r="G34" s="2"/>
      <c r="H34" s="22" t="s">
        <v>60</v>
      </c>
      <c r="I34" s="21">
        <v>168</v>
      </c>
      <c r="J34" s="7"/>
      <c r="K34" s="7"/>
      <c r="L34" s="11">
        <f t="shared" si="7"/>
        <v>168</v>
      </c>
      <c r="N34" s="22" t="s">
        <v>60</v>
      </c>
      <c r="O34" s="3">
        <f t="shared" si="8"/>
        <v>0</v>
      </c>
      <c r="P34" s="3">
        <f t="shared" si="9"/>
        <v>0</v>
      </c>
      <c r="Q34" s="3">
        <f t="shared" si="10"/>
        <v>0</v>
      </c>
      <c r="R34" s="11">
        <f t="shared" si="11"/>
        <v>0</v>
      </c>
    </row>
    <row r="35" spans="1:18" x14ac:dyDescent="0.25">
      <c r="A35" s="59"/>
      <c r="B35" s="22" t="s">
        <v>63</v>
      </c>
      <c r="C35" s="21">
        <v>93.75</v>
      </c>
      <c r="D35" s="7"/>
      <c r="E35" s="7"/>
      <c r="F35" s="11">
        <f t="shared" si="6"/>
        <v>93.75</v>
      </c>
      <c r="G35" s="2"/>
      <c r="H35" s="22" t="s">
        <v>63</v>
      </c>
      <c r="I35" s="21">
        <v>93.75</v>
      </c>
      <c r="J35" s="7"/>
      <c r="K35" s="7"/>
      <c r="L35" s="11">
        <f t="shared" si="7"/>
        <v>93.75</v>
      </c>
      <c r="N35" s="22" t="s">
        <v>63</v>
      </c>
      <c r="O35" s="3">
        <f t="shared" si="8"/>
        <v>0</v>
      </c>
      <c r="P35" s="3">
        <f t="shared" si="9"/>
        <v>0</v>
      </c>
      <c r="Q35" s="3">
        <f t="shared" si="10"/>
        <v>0</v>
      </c>
      <c r="R35" s="11">
        <f t="shared" si="11"/>
        <v>0</v>
      </c>
    </row>
    <row r="36" spans="1:18" x14ac:dyDescent="0.25">
      <c r="A36" s="59"/>
      <c r="B36" s="22" t="s">
        <v>68</v>
      </c>
      <c r="C36" s="21">
        <v>448</v>
      </c>
      <c r="D36" s="21">
        <v>167.99999999999997</v>
      </c>
      <c r="E36" s="7"/>
      <c r="F36" s="11">
        <f t="shared" si="6"/>
        <v>616</v>
      </c>
      <c r="G36" s="34"/>
      <c r="H36" s="22" t="s">
        <v>68</v>
      </c>
      <c r="I36" s="21">
        <v>340</v>
      </c>
      <c r="J36" s="3"/>
      <c r="K36" s="21">
        <v>108.25</v>
      </c>
      <c r="L36" s="11">
        <f t="shared" si="7"/>
        <v>448.25</v>
      </c>
      <c r="N36" s="22" t="s">
        <v>68</v>
      </c>
      <c r="O36" s="3">
        <f t="shared" si="8"/>
        <v>108</v>
      </c>
      <c r="P36" s="3">
        <f t="shared" si="9"/>
        <v>167.99999999999997</v>
      </c>
      <c r="Q36" s="3">
        <f t="shared" si="10"/>
        <v>-108.25</v>
      </c>
      <c r="R36" s="11">
        <f t="shared" si="11"/>
        <v>167.75</v>
      </c>
    </row>
    <row r="37" spans="1:18" x14ac:dyDescent="0.25">
      <c r="A37" s="59"/>
      <c r="B37" s="22" t="s">
        <v>74</v>
      </c>
      <c r="C37" s="21">
        <v>112.5</v>
      </c>
      <c r="D37" s="7"/>
      <c r="E37" s="7"/>
      <c r="F37" s="11">
        <f t="shared" si="6"/>
        <v>112.5</v>
      </c>
      <c r="G37" s="2"/>
      <c r="H37" s="22" t="s">
        <v>74</v>
      </c>
      <c r="I37" s="21">
        <v>93.75</v>
      </c>
      <c r="J37" s="7"/>
      <c r="K37" s="7"/>
      <c r="L37" s="11">
        <f t="shared" si="7"/>
        <v>93.75</v>
      </c>
      <c r="N37" s="22" t="s">
        <v>74</v>
      </c>
      <c r="O37" s="3">
        <f t="shared" si="8"/>
        <v>18.75</v>
      </c>
      <c r="P37" s="3">
        <f t="shared" si="9"/>
        <v>0</v>
      </c>
      <c r="Q37" s="3">
        <f t="shared" si="10"/>
        <v>0</v>
      </c>
      <c r="R37" s="11">
        <f t="shared" si="11"/>
        <v>18.75</v>
      </c>
    </row>
    <row r="38" spans="1:18" x14ac:dyDescent="0.25">
      <c r="A38" s="59"/>
      <c r="B38" s="22" t="s">
        <v>76</v>
      </c>
      <c r="C38" s="21">
        <v>93.75</v>
      </c>
      <c r="D38" s="7"/>
      <c r="E38" s="7"/>
      <c r="F38" s="11">
        <f t="shared" si="6"/>
        <v>93.75</v>
      </c>
      <c r="G38" s="2"/>
      <c r="H38" s="22" t="s">
        <v>76</v>
      </c>
      <c r="I38" s="21">
        <v>75</v>
      </c>
      <c r="J38" s="7"/>
      <c r="K38" s="7"/>
      <c r="L38" s="11">
        <f t="shared" si="7"/>
        <v>75</v>
      </c>
      <c r="N38" s="22" t="s">
        <v>76</v>
      </c>
      <c r="O38" s="3">
        <f t="shared" si="8"/>
        <v>18.75</v>
      </c>
      <c r="P38" s="3">
        <f t="shared" si="9"/>
        <v>0</v>
      </c>
      <c r="Q38" s="3">
        <f t="shared" si="10"/>
        <v>0</v>
      </c>
      <c r="R38" s="11">
        <f t="shared" si="11"/>
        <v>18.75</v>
      </c>
    </row>
    <row r="39" spans="1:18" x14ac:dyDescent="0.25">
      <c r="A39" s="59"/>
      <c r="B39" s="22" t="s">
        <v>79</v>
      </c>
      <c r="C39" s="21">
        <v>93.75</v>
      </c>
      <c r="D39" s="7"/>
      <c r="E39" s="7"/>
      <c r="F39" s="11">
        <f t="shared" si="6"/>
        <v>93.75</v>
      </c>
      <c r="G39" s="2"/>
      <c r="H39" s="22" t="s">
        <v>79</v>
      </c>
      <c r="I39" s="21">
        <v>80</v>
      </c>
      <c r="J39" s="7"/>
      <c r="K39" s="7"/>
      <c r="L39" s="11">
        <f t="shared" si="7"/>
        <v>80</v>
      </c>
      <c r="N39" s="22" t="s">
        <v>79</v>
      </c>
      <c r="O39" s="3">
        <f t="shared" si="8"/>
        <v>13.75</v>
      </c>
      <c r="P39" s="3">
        <f t="shared" si="9"/>
        <v>0</v>
      </c>
      <c r="Q39" s="3">
        <f t="shared" si="10"/>
        <v>0</v>
      </c>
      <c r="R39" s="11">
        <f t="shared" si="11"/>
        <v>13.75</v>
      </c>
    </row>
    <row r="40" spans="1:18" x14ac:dyDescent="0.25">
      <c r="A40" s="59"/>
      <c r="B40" s="22" t="s">
        <v>82</v>
      </c>
      <c r="C40" s="21">
        <v>93.75</v>
      </c>
      <c r="D40" s="7"/>
      <c r="E40" s="7"/>
      <c r="F40" s="11">
        <f t="shared" si="6"/>
        <v>93.75</v>
      </c>
      <c r="G40" s="2"/>
      <c r="H40" s="22" t="s">
        <v>82</v>
      </c>
      <c r="I40" s="21">
        <v>75</v>
      </c>
      <c r="J40" s="7"/>
      <c r="K40" s="7"/>
      <c r="L40" s="11">
        <f t="shared" si="7"/>
        <v>75</v>
      </c>
      <c r="N40" s="22" t="s">
        <v>82</v>
      </c>
      <c r="O40" s="3">
        <f t="shared" si="8"/>
        <v>18.75</v>
      </c>
      <c r="P40" s="3">
        <f t="shared" si="9"/>
        <v>0</v>
      </c>
      <c r="Q40" s="3">
        <f t="shared" si="10"/>
        <v>0</v>
      </c>
      <c r="R40" s="11">
        <f t="shared" si="11"/>
        <v>18.75</v>
      </c>
    </row>
    <row r="41" spans="1:18" x14ac:dyDescent="0.25">
      <c r="A41" s="59"/>
      <c r="B41" s="22" t="s">
        <v>85</v>
      </c>
      <c r="C41" s="21">
        <v>93.75</v>
      </c>
      <c r="D41" s="7"/>
      <c r="E41" s="7"/>
      <c r="F41" s="11">
        <f t="shared" si="6"/>
        <v>93.75</v>
      </c>
      <c r="G41" s="2"/>
      <c r="H41" s="22" t="s">
        <v>85</v>
      </c>
      <c r="I41" s="21">
        <v>93.75</v>
      </c>
      <c r="J41" s="7"/>
      <c r="K41" s="7"/>
      <c r="L41" s="11">
        <f t="shared" si="7"/>
        <v>93.75</v>
      </c>
      <c r="N41" s="22" t="s">
        <v>85</v>
      </c>
      <c r="O41" s="3">
        <f t="shared" si="8"/>
        <v>0</v>
      </c>
      <c r="P41" s="3">
        <f t="shared" si="9"/>
        <v>0</v>
      </c>
      <c r="Q41" s="3">
        <f t="shared" si="10"/>
        <v>0</v>
      </c>
      <c r="R41" s="11">
        <f t="shared" si="11"/>
        <v>0</v>
      </c>
    </row>
    <row r="42" spans="1:18" x14ac:dyDescent="0.25">
      <c r="A42" s="59"/>
      <c r="B42" s="22" t="s">
        <v>88</v>
      </c>
      <c r="C42" s="21">
        <v>93.75</v>
      </c>
      <c r="D42" s="7"/>
      <c r="E42" s="7"/>
      <c r="F42" s="11">
        <f t="shared" si="6"/>
        <v>93.75</v>
      </c>
      <c r="G42" s="2"/>
      <c r="H42" s="22" t="s">
        <v>88</v>
      </c>
      <c r="I42" s="21">
        <v>80</v>
      </c>
      <c r="J42" s="7"/>
      <c r="K42" s="7"/>
      <c r="L42" s="11">
        <f t="shared" si="7"/>
        <v>80</v>
      </c>
      <c r="N42" s="22" t="s">
        <v>88</v>
      </c>
      <c r="O42" s="3">
        <f t="shared" si="8"/>
        <v>13.75</v>
      </c>
      <c r="P42" s="3">
        <f t="shared" si="9"/>
        <v>0</v>
      </c>
      <c r="Q42" s="3">
        <f t="shared" si="10"/>
        <v>0</v>
      </c>
      <c r="R42" s="11">
        <f t="shared" si="11"/>
        <v>13.75</v>
      </c>
    </row>
    <row r="43" spans="1:18" x14ac:dyDescent="0.25">
      <c r="A43" s="59"/>
      <c r="B43" s="22" t="s">
        <v>91</v>
      </c>
      <c r="C43" s="21">
        <v>93.75</v>
      </c>
      <c r="D43" s="7"/>
      <c r="E43" s="7"/>
      <c r="F43" s="11">
        <f t="shared" si="6"/>
        <v>93.75</v>
      </c>
      <c r="G43" s="2"/>
      <c r="H43" s="22" t="s">
        <v>91</v>
      </c>
      <c r="I43" s="21">
        <v>75</v>
      </c>
      <c r="J43" s="7"/>
      <c r="K43" s="7"/>
      <c r="L43" s="11">
        <f t="shared" si="7"/>
        <v>75</v>
      </c>
      <c r="N43" s="22" t="s">
        <v>91</v>
      </c>
      <c r="O43" s="3">
        <f t="shared" si="8"/>
        <v>18.75</v>
      </c>
      <c r="P43" s="3">
        <f t="shared" si="9"/>
        <v>0</v>
      </c>
      <c r="Q43" s="3">
        <f t="shared" si="10"/>
        <v>0</v>
      </c>
      <c r="R43" s="11">
        <f t="shared" si="11"/>
        <v>18.75</v>
      </c>
    </row>
    <row r="44" spans="1:18" x14ac:dyDescent="0.25">
      <c r="A44" s="59"/>
      <c r="B44" s="22" t="s">
        <v>94</v>
      </c>
      <c r="C44" s="21">
        <v>167.99999999999997</v>
      </c>
      <c r="D44" s="7"/>
      <c r="E44" s="7"/>
      <c r="F44" s="11">
        <f t="shared" si="6"/>
        <v>167.99999999999997</v>
      </c>
      <c r="G44" s="2"/>
      <c r="H44" s="22" t="s">
        <v>94</v>
      </c>
      <c r="I44" s="21">
        <v>168</v>
      </c>
      <c r="J44" s="7"/>
      <c r="K44" s="7"/>
      <c r="L44" s="11">
        <f t="shared" si="7"/>
        <v>168</v>
      </c>
      <c r="N44" s="22" t="s">
        <v>94</v>
      </c>
      <c r="O44" s="3">
        <f t="shared" si="8"/>
        <v>0</v>
      </c>
      <c r="P44" s="3">
        <f t="shared" si="9"/>
        <v>0</v>
      </c>
      <c r="Q44" s="3">
        <f t="shared" si="10"/>
        <v>0</v>
      </c>
      <c r="R44" s="11">
        <f t="shared" si="11"/>
        <v>0</v>
      </c>
    </row>
    <row r="45" spans="1:18" x14ac:dyDescent="0.25">
      <c r="A45" s="59"/>
      <c r="B45" s="22" t="s">
        <v>98</v>
      </c>
      <c r="C45" s="21">
        <v>168</v>
      </c>
      <c r="D45" s="7"/>
      <c r="E45" s="7"/>
      <c r="F45" s="11">
        <f t="shared" si="6"/>
        <v>168</v>
      </c>
      <c r="G45" s="2"/>
      <c r="H45" s="22" t="s">
        <v>98</v>
      </c>
      <c r="I45" s="21">
        <v>168</v>
      </c>
      <c r="J45" s="7"/>
      <c r="K45" s="7"/>
      <c r="L45" s="11">
        <f t="shared" si="7"/>
        <v>168</v>
      </c>
      <c r="N45" s="22" t="s">
        <v>98</v>
      </c>
      <c r="O45" s="3">
        <f t="shared" si="8"/>
        <v>0</v>
      </c>
      <c r="P45" s="3">
        <f t="shared" si="9"/>
        <v>0</v>
      </c>
      <c r="Q45" s="3">
        <f t="shared" si="10"/>
        <v>0</v>
      </c>
      <c r="R45" s="11">
        <f t="shared" si="11"/>
        <v>0</v>
      </c>
    </row>
    <row r="46" spans="1:18" x14ac:dyDescent="0.25">
      <c r="A46" s="59"/>
      <c r="B46" s="22" t="s">
        <v>102</v>
      </c>
      <c r="C46" s="21">
        <v>93.75</v>
      </c>
      <c r="D46" s="7"/>
      <c r="E46" s="7"/>
      <c r="F46" s="11">
        <f t="shared" si="6"/>
        <v>93.75</v>
      </c>
      <c r="G46" s="2"/>
      <c r="H46" s="22" t="s">
        <v>102</v>
      </c>
      <c r="I46" s="21">
        <v>75</v>
      </c>
      <c r="J46" s="7"/>
      <c r="K46" s="7"/>
      <c r="L46" s="11">
        <f t="shared" si="7"/>
        <v>75</v>
      </c>
      <c r="N46" s="22" t="s">
        <v>102</v>
      </c>
      <c r="O46" s="3">
        <f t="shared" si="8"/>
        <v>18.75</v>
      </c>
      <c r="P46" s="3">
        <f t="shared" si="9"/>
        <v>0</v>
      </c>
      <c r="Q46" s="3">
        <f t="shared" si="10"/>
        <v>0</v>
      </c>
      <c r="R46" s="11">
        <f t="shared" si="11"/>
        <v>18.75</v>
      </c>
    </row>
    <row r="47" spans="1:18" x14ac:dyDescent="0.25">
      <c r="A47" s="59"/>
      <c r="B47" s="22" t="s">
        <v>104</v>
      </c>
      <c r="C47" s="21">
        <v>167.99999999999997</v>
      </c>
      <c r="D47" s="7"/>
      <c r="E47" s="7"/>
      <c r="F47" s="11">
        <f t="shared" si="6"/>
        <v>167.99999999999997</v>
      </c>
      <c r="G47" s="2"/>
      <c r="H47" s="22" t="s">
        <v>104</v>
      </c>
      <c r="I47" s="21">
        <v>121.75</v>
      </c>
      <c r="J47" s="7"/>
      <c r="K47" s="7"/>
      <c r="L47" s="11">
        <f t="shared" si="7"/>
        <v>121.75</v>
      </c>
      <c r="N47" s="22" t="s">
        <v>104</v>
      </c>
      <c r="O47" s="3">
        <f t="shared" si="8"/>
        <v>46.249999999999972</v>
      </c>
      <c r="P47" s="3">
        <f t="shared" si="9"/>
        <v>0</v>
      </c>
      <c r="Q47" s="3">
        <f t="shared" si="10"/>
        <v>0</v>
      </c>
      <c r="R47" s="11">
        <f t="shared" si="11"/>
        <v>46.249999999999972</v>
      </c>
    </row>
    <row r="48" spans="1:18" x14ac:dyDescent="0.25">
      <c r="A48" s="59"/>
      <c r="B48" s="22" t="s">
        <v>107</v>
      </c>
      <c r="C48" s="21">
        <v>228</v>
      </c>
      <c r="D48" s="7"/>
      <c r="E48" s="7"/>
      <c r="F48" s="11">
        <f t="shared" si="6"/>
        <v>228</v>
      </c>
      <c r="G48" s="2"/>
      <c r="H48" s="22" t="s">
        <v>107</v>
      </c>
      <c r="I48" s="21">
        <v>225</v>
      </c>
      <c r="J48" s="7"/>
      <c r="K48" s="7"/>
      <c r="L48" s="11">
        <f t="shared" si="7"/>
        <v>225</v>
      </c>
      <c r="N48" s="22" t="s">
        <v>107</v>
      </c>
      <c r="O48" s="3">
        <f t="shared" si="8"/>
        <v>3</v>
      </c>
      <c r="P48" s="3">
        <f t="shared" si="9"/>
        <v>0</v>
      </c>
      <c r="Q48" s="3">
        <f t="shared" si="10"/>
        <v>0</v>
      </c>
      <c r="R48" s="11">
        <f t="shared" si="11"/>
        <v>3</v>
      </c>
    </row>
    <row r="49" spans="1:18" x14ac:dyDescent="0.25">
      <c r="A49" s="59"/>
      <c r="B49" s="22" t="s">
        <v>110</v>
      </c>
      <c r="C49" s="21">
        <v>93.75</v>
      </c>
      <c r="D49" s="7"/>
      <c r="E49" s="7"/>
      <c r="F49" s="11">
        <f t="shared" si="6"/>
        <v>93.75</v>
      </c>
      <c r="G49" s="2"/>
      <c r="H49" s="22" t="s">
        <v>110</v>
      </c>
      <c r="I49" s="21">
        <v>93.75</v>
      </c>
      <c r="J49" s="7"/>
      <c r="K49" s="7"/>
      <c r="L49" s="11">
        <f t="shared" si="7"/>
        <v>93.75</v>
      </c>
      <c r="N49" s="22" t="s">
        <v>110</v>
      </c>
      <c r="O49" s="3">
        <f t="shared" si="8"/>
        <v>0</v>
      </c>
      <c r="P49" s="3">
        <f t="shared" si="9"/>
        <v>0</v>
      </c>
      <c r="Q49" s="3">
        <f t="shared" si="10"/>
        <v>0</v>
      </c>
      <c r="R49" s="11">
        <f t="shared" si="11"/>
        <v>0</v>
      </c>
    </row>
    <row r="50" spans="1:18" x14ac:dyDescent="0.25">
      <c r="A50" s="59"/>
      <c r="B50" s="22" t="s">
        <v>112</v>
      </c>
      <c r="C50" s="21">
        <v>251.99999999999994</v>
      </c>
      <c r="D50" s="7"/>
      <c r="E50" s="7"/>
      <c r="F50" s="11">
        <f t="shared" si="6"/>
        <v>251.99999999999994</v>
      </c>
      <c r="G50" s="2"/>
      <c r="H50" s="22" t="s">
        <v>112</v>
      </c>
      <c r="I50" s="21">
        <v>225</v>
      </c>
      <c r="J50" s="7"/>
      <c r="K50" s="7"/>
      <c r="L50" s="11">
        <f t="shared" si="7"/>
        <v>225</v>
      </c>
      <c r="N50" s="22" t="s">
        <v>112</v>
      </c>
      <c r="O50" s="3">
        <f t="shared" si="8"/>
        <v>26.999999999999943</v>
      </c>
      <c r="P50" s="3">
        <f t="shared" si="9"/>
        <v>0</v>
      </c>
      <c r="Q50" s="3">
        <f t="shared" si="10"/>
        <v>0</v>
      </c>
      <c r="R50" s="11">
        <f t="shared" si="11"/>
        <v>26.999999999999943</v>
      </c>
    </row>
    <row r="51" spans="1:18" x14ac:dyDescent="0.25">
      <c r="B51" s="23" t="s">
        <v>106</v>
      </c>
      <c r="C51" s="46">
        <f>SUM(C24:C50)</f>
        <v>4051.75</v>
      </c>
      <c r="D51" s="46">
        <f t="shared" ref="D51:F51" si="12">SUM(D24:D50)</f>
        <v>167.99999999999997</v>
      </c>
      <c r="E51" s="46">
        <f t="shared" si="12"/>
        <v>0</v>
      </c>
      <c r="F51" s="46">
        <f t="shared" si="12"/>
        <v>4219.75</v>
      </c>
      <c r="G51" s="2"/>
      <c r="H51" s="23" t="s">
        <v>106</v>
      </c>
      <c r="I51" s="46">
        <f>SUM(I24:I50)</f>
        <v>3554.26</v>
      </c>
      <c r="J51" s="46">
        <f t="shared" ref="J51" si="13">SUM(J24:J50)</f>
        <v>0</v>
      </c>
      <c r="K51" s="46">
        <f t="shared" ref="K51" si="14">SUM(K24:K50)</f>
        <v>108.25</v>
      </c>
      <c r="L51" s="46">
        <f t="shared" ref="L51" si="15">SUM(L24:L50)</f>
        <v>3662.51</v>
      </c>
      <c r="N51" s="23" t="s">
        <v>106</v>
      </c>
      <c r="O51" s="46">
        <f>SUM(O24:O50)</f>
        <v>497.48999999999984</v>
      </c>
      <c r="P51" s="46">
        <f t="shared" ref="P51" si="16">SUM(P24:P50)</f>
        <v>167.99999999999997</v>
      </c>
      <c r="Q51" s="46">
        <f t="shared" ref="Q51" si="17">SUM(Q24:Q50)</f>
        <v>-108.25</v>
      </c>
      <c r="R51" s="46">
        <f t="shared" ref="R51" si="18">SUM(R24:R50)</f>
        <v>557.23999999999978</v>
      </c>
    </row>
    <row r="52" spans="1:18" x14ac:dyDescent="0.25">
      <c r="B52" s="1"/>
      <c r="C52" s="1"/>
      <c r="D52" s="1"/>
      <c r="E52" s="1"/>
      <c r="F52" s="1"/>
      <c r="G52" s="2"/>
      <c r="H52" s="2"/>
    </row>
    <row r="53" spans="1:18" x14ac:dyDescent="0.25">
      <c r="B53" s="1"/>
      <c r="C53" s="5"/>
      <c r="D53" s="5"/>
      <c r="E53" s="5"/>
      <c r="F53" s="5"/>
      <c r="G53" s="2"/>
      <c r="H53" s="2"/>
    </row>
  </sheetData>
  <sortState xmlns:xlrd2="http://schemas.microsoft.com/office/spreadsheetml/2017/richdata2" ref="A3:AL47">
    <sortCondition ref="A3:A47"/>
  </sortState>
  <mergeCells count="2">
    <mergeCell ref="A3:A21"/>
    <mergeCell ref="A24:A50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b4199b9c-a89e-442f-9799-431511f14748}" enabled="1" method="Privileged" siteId="{10efe0bd-a030-4bca-809c-b5e6745e499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West (SD Level)</vt:lpstr>
      <vt:lpstr>East (SD Level)</vt:lpstr>
      <vt:lpstr>North (SD Level)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Brogan</dc:creator>
  <cp:lastModifiedBy>Karen Brogan (SAS)</cp:lastModifiedBy>
  <dcterms:created xsi:type="dcterms:W3CDTF">2021-11-09T20:51:26Z</dcterms:created>
  <dcterms:modified xsi:type="dcterms:W3CDTF">2025-04-14T09:28:22Z</dcterms:modified>
</cp:coreProperties>
</file>